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 activeTab="4"/>
  </bookViews>
  <sheets>
    <sheet name="表1 广东省重要湿地规划任务分解表" sheetId="18" r:id="rId1"/>
    <sheet name="表2 广东省红树林保护修复规划任务表" sheetId="17" r:id="rId2"/>
    <sheet name="表3  广东省湿地保护项目库-区域性" sheetId="13" r:id="rId3"/>
    <sheet name="表4  广东省湿地保护项目库-地方" sheetId="12" r:id="rId4"/>
    <sheet name="表5  广东省湿地保护工程经济技术指标参考" sheetId="10" r:id="rId5"/>
  </sheets>
  <definedNames>
    <definedName name="_xlnm._FilterDatabase" localSheetId="3" hidden="1">'表4  广东省湿地保护项目库-地方'!$A$1:$I$41</definedName>
    <definedName name="_xlnm.Print_Titles" localSheetId="1">'表2 广东省红树林保护修复规划任务表'!$3:$4</definedName>
    <definedName name="_xlnm.Print_Titles" localSheetId="2">'表3  广东省湿地保护项目库-区域性'!$2:$2</definedName>
    <definedName name="_xlnm.Print_Titles" localSheetId="3">'表4  广东省湿地保护项目库-地方'!$2:$3</definedName>
    <definedName name="_xlnm.Print_Titles" localSheetId="4">'表5  广东省湿地保护工程经济技术指标参考'!$2:$2</definedName>
  </definedNames>
  <calcPr calcId="144525" concurrentCalc="0"/>
</workbook>
</file>

<file path=xl/sharedStrings.xml><?xml version="1.0" encoding="utf-8"?>
<sst xmlns="http://schemas.openxmlformats.org/spreadsheetml/2006/main" count="348">
  <si>
    <t>附表1 广东省重要湿地规划任务分解表</t>
  </si>
  <si>
    <t>序号</t>
  </si>
  <si>
    <t>地级市</t>
  </si>
  <si>
    <t>现有重要湿地数量</t>
  </si>
  <si>
    <t>2025年重要湿地数量</t>
  </si>
  <si>
    <t>新增重要湿地数量</t>
  </si>
  <si>
    <t>分年度新增任务</t>
  </si>
  <si>
    <t>备注</t>
  </si>
  <si>
    <t>2021年</t>
  </si>
  <si>
    <t>2022年</t>
  </si>
  <si>
    <t>2023年</t>
  </si>
  <si>
    <t>2024年</t>
  </si>
  <si>
    <t>2025年</t>
  </si>
  <si>
    <t>全省合计</t>
  </si>
  <si>
    <t>广州市</t>
  </si>
  <si>
    <t>深圳市</t>
  </si>
  <si>
    <t>珠海市</t>
  </si>
  <si>
    <t>汕头市</t>
  </si>
  <si>
    <t>佛山市</t>
  </si>
  <si>
    <t>韶关市</t>
  </si>
  <si>
    <t>河源市</t>
  </si>
  <si>
    <t>梅州市</t>
  </si>
  <si>
    <t>惠州市</t>
  </si>
  <si>
    <t>汕尾市</t>
  </si>
  <si>
    <t>东莞市</t>
  </si>
  <si>
    <t>中山市</t>
  </si>
  <si>
    <t>江门市</t>
  </si>
  <si>
    <t>阳江市</t>
  </si>
  <si>
    <t>湛江市</t>
  </si>
  <si>
    <t>茂名市</t>
  </si>
  <si>
    <t>肇庆市</t>
  </si>
  <si>
    <t>清远市</t>
  </si>
  <si>
    <t>潮州市</t>
  </si>
  <si>
    <t>揭阳市</t>
  </si>
  <si>
    <t>云浮市</t>
  </si>
  <si>
    <t>附表2：广东省红树林保护修复任务分解表</t>
  </si>
  <si>
    <t>单位：公顷</t>
  </si>
  <si>
    <t>市</t>
  </si>
  <si>
    <t>县（区、市）</t>
  </si>
  <si>
    <t>造林类型</t>
  </si>
  <si>
    <t>任务年度</t>
  </si>
  <si>
    <t>保护地内养殖塘清退</t>
  </si>
  <si>
    <t>合计</t>
  </si>
  <si>
    <t>红树林造林</t>
  </si>
  <si>
    <t>现有红树林修复</t>
  </si>
  <si>
    <t>南沙区</t>
  </si>
  <si>
    <t>小计</t>
  </si>
  <si>
    <t>南山区</t>
  </si>
  <si>
    <t>宝安区</t>
  </si>
  <si>
    <t>大鹏新区</t>
  </si>
  <si>
    <t>金湾区</t>
  </si>
  <si>
    <t>斗门区</t>
  </si>
  <si>
    <t>高新区</t>
  </si>
  <si>
    <t>高栏港</t>
  </si>
  <si>
    <t>横琴新区</t>
  </si>
  <si>
    <t>金平区</t>
  </si>
  <si>
    <t>龙湖区</t>
  </si>
  <si>
    <t>澄海区</t>
  </si>
  <si>
    <t>大亚湾区</t>
  </si>
  <si>
    <t>惠东县</t>
  </si>
  <si>
    <t>城区</t>
  </si>
  <si>
    <t>海丰县</t>
  </si>
  <si>
    <t>新会区</t>
  </si>
  <si>
    <t>恩平市</t>
  </si>
  <si>
    <t>台山市</t>
  </si>
  <si>
    <t>江城区</t>
  </si>
  <si>
    <t>海陵区</t>
  </si>
  <si>
    <t>阳东区</t>
  </si>
  <si>
    <t>阳西县</t>
  </si>
  <si>
    <t>赤坎区</t>
  </si>
  <si>
    <t>坡头区</t>
  </si>
  <si>
    <t>东海区</t>
  </si>
  <si>
    <t>麻章区</t>
  </si>
  <si>
    <t>遂溪县</t>
  </si>
  <si>
    <t>徐闻县</t>
  </si>
  <si>
    <t>廉江市</t>
  </si>
  <si>
    <t>雷州市</t>
  </si>
  <si>
    <t>吴川市</t>
  </si>
  <si>
    <t>滨海新区</t>
  </si>
  <si>
    <t>电白区</t>
  </si>
  <si>
    <t>饶平县</t>
  </si>
  <si>
    <t>附表3：广东省湿地保护项目库（区域项目）</t>
  </si>
  <si>
    <t>项目类别</t>
  </si>
  <si>
    <t>项目名称</t>
  </si>
  <si>
    <t>主要项目内容</t>
  </si>
  <si>
    <t>实施范围</t>
  </si>
  <si>
    <t>湿地保护</t>
  </si>
  <si>
    <t>示范性湿地公园建设</t>
  </si>
  <si>
    <t>建设21个示范性湿地公园，完善湿地公园湿地保护设施和基础设施、开展湿地生态修复工程、湿地宣教设施建设等。</t>
  </si>
  <si>
    <t>全省</t>
  </si>
  <si>
    <t>重要湿地和省级以上湿地公园勘界立标</t>
  </si>
  <si>
    <t>勘界立标。</t>
  </si>
  <si>
    <t>重要湿地和省级以上湿地公园</t>
  </si>
  <si>
    <t>省级以上湿地公园建设项目</t>
  </si>
  <si>
    <t>省级以上湿地公园编制、修编总体规划；完善提升湿地公园保护管理设施、宣教设施、标识系统及基础设施；开展湿地保护与修复工程等。</t>
  </si>
  <si>
    <t>省级以上湿地公园</t>
  </si>
  <si>
    <t>湿地保护小区建设项目</t>
  </si>
  <si>
    <t>编制湿地保护小区保护方案、建设完善湿地保护设施、设置标识宣传设施、聘请湿地保护小区生态巡护员等。</t>
  </si>
  <si>
    <t>湿地保护小区</t>
  </si>
  <si>
    <t>湿地修复</t>
  </si>
  <si>
    <t>红树林生态修复项目</t>
  </si>
  <si>
    <t>在红树林适宜恢复区域营造红树林5500公顷；在红树林退化区域实施红树林抚育、有害植物清理、提质改造等项目2500公顷。</t>
  </si>
  <si>
    <t>沿海14个地级市</t>
  </si>
  <si>
    <t>湿地监测</t>
  </si>
  <si>
    <t>湿地资源综合监测</t>
  </si>
  <si>
    <t>在广东省自然资源统一调查监测体系构建要求和统一部署下，开展湿地资源专项调查，全面掌握湿地生态质量状况及湿地损毁等情况，形成支撑自然资源管理的调查监测“一套数”、“一张图”。构建省级湿地监测体系，包括年度监测、重要生态区域（省级以上湿地公园、重要湿地）的资源监测、湿地生态监测站点建设等，编制广东省湿地监测体系建设规划和监测工作方案，形成湿地资源监测工作机制。</t>
  </si>
  <si>
    <t>科普宣教</t>
  </si>
  <si>
    <t>湿地科普宣教基地建设</t>
  </si>
  <si>
    <t>在区位重要、生态系统典型、代表性强的区域建设湿地科普宣教基地30处以上，建立1-2处省级湿地自然学校，同时承担省内湿地业务交流培训职能。</t>
  </si>
  <si>
    <t>地方湿地保护宣传</t>
  </si>
  <si>
    <t>用于地方林业主管部门开展湿地保护宣传，特别是新修订的《广东省湿地保护条例》普法宣传；制作科普宣传视频、编写印刷宣传材料等。</t>
  </si>
  <si>
    <t>各地级以上市</t>
  </si>
  <si>
    <t>科技支撑</t>
  </si>
  <si>
    <t>湿地保护修复重大课题研究</t>
  </si>
  <si>
    <t>开展湿地保护修复重大课题研究，包括湿地修复关键技术、湿地碳汇潜力及湿地生态服务功能评价等研究。</t>
  </si>
  <si>
    <t>科研单位、大专院校、重要湿地及湿地类自然保护地</t>
  </si>
  <si>
    <t>可持续利用示范</t>
  </si>
  <si>
    <t>小微湿地保护修复</t>
  </si>
  <si>
    <t>开展小微湿地保护修复技术模式探索和指导，重点关注珠三角地区新型城镇化建设中小微湿地的综合利用示范和粤东西北地区乡村小微湿地保护修复。通过适当的生态技术和工程措施，对退化或消失的天然小微湿地进行修复或重建，或对现有小微湿地进行改造，提升其生态质量，优化其生态系统结构，使其发挥目标生态功能。</t>
  </si>
  <si>
    <t>湿地可持续利用示范</t>
  </si>
  <si>
    <t>在不影响湿地生态系统功能的前提下，开展湿地种养殖、湿地生态旅游、湿地生态农业、湿地文化产业示范。</t>
  </si>
  <si>
    <t>附表4：广东省湿地保护项目库（地方项目）</t>
  </si>
  <si>
    <t>主要建设内容</t>
  </si>
  <si>
    <t>实施地点</t>
  </si>
  <si>
    <t>区位布局</t>
  </si>
  <si>
    <t>自然空间布局</t>
  </si>
  <si>
    <t>保护发展格局</t>
  </si>
  <si>
    <t>广东广州海珠国家湿地公园湿地保护项目</t>
  </si>
  <si>
    <t>1、海珠湿地生态隔离屏障建设：对原有生态隔离带和隔离屏障进行维护及升级改造约66公里。2、基础设施建设：中山大学•海珠湿地生态科学园新增专变工程：建设电房保障设施；海珠湖与海珠湿地及其内部巡护路网连接通道工程：建设生态廊道、巡护路网及跨河涌桥梁，隧道。</t>
  </si>
  <si>
    <t>广东广州海珠国家湿地公园</t>
  </si>
  <si>
    <t xml:space="preserve">珠江三角洲湿地区 </t>
  </si>
  <si>
    <t xml:space="preserve">珠三角湿地生态优化核  </t>
  </si>
  <si>
    <t>广东广州海珠国家湿地公园湿地修复项目</t>
  </si>
  <si>
    <t>1、生物多样性提升：扩大滩涂+恢复自然地形+放置栖息乔木，营造鹭鸟繁殖地；引潮入涌、恢复河涌滩涂，创造鸟类栖息、觅食源地；人工营造浅水+石堤、沙堤，在高潮位时为鸟类提供栖息、觅食的场所；引入稻田生态系统，提升区域动物多样性水平。2、海珠湿地水系连通：将原本淤塞、断头的河道进行疏通连接，长度约5公里，并将原本水动力较差、宽度不足的河道适当开挖拓宽，长度约4公里。根据前期对园区的摸查情况，亟需修缮的水窦约有150个。</t>
  </si>
  <si>
    <t>海珠智慧湿地建设示范项目</t>
  </si>
  <si>
    <t>智慧湿地</t>
  </si>
  <si>
    <t>建设内容包括海珠湿地科研数据中心及信息交流平台、海珠湿地生境监测系统、智慧湿地科普展厅、智能生态全景展示及控制平台、海珠湿地GIS系统、公民科学家平台、海珠湿地信息化综合指挥中心、海珠湿地公园游客监测系统、海珠湿地公园消防监测系统、海珠湿地公园安全巡查系统、海珠湿地公园边界监测系统等。</t>
  </si>
  <si>
    <t>湿地生态修复</t>
  </si>
  <si>
    <t>通过疏浚水系、营造滩涂、营造生境，修复退化湿地修复100公顷</t>
  </si>
  <si>
    <t>　广州市</t>
  </si>
  <si>
    <t>深圳内伶仃福田国家重要湿地修复项目</t>
  </si>
  <si>
    <t>红树林湿地及内伶仃岛资源调查及资源数据建库；鱼塘生境修复；湿地水道清理；外来植物清理、鱼塘水位控制，通过对水质、水位、植被、外来物种等日常管理，达到基围鱼塘带可持续维持的状态；修复完善湿地巡护及科普教育栈道等设施。</t>
  </si>
  <si>
    <t>广东内伶仃福田国家级自然保护区</t>
  </si>
  <si>
    <t>南部滨海湿地带</t>
  </si>
  <si>
    <t>滨海湿地生态屏障带</t>
  </si>
  <si>
    <t>深圳内伶仃福田国家重要湿地智慧管理创新技术研究和应用示范项目</t>
  </si>
  <si>
    <t>以福田红树林区域为主要对象，从重点地物三维模型数据、LiDAR点云植被数据、保护区内部路网数据、日常GPS巡查数据、视频监控数据、物联感知数据、访客管理数据、保护区电子围栏数据等角度建设保护区数据工程，利用三维可视化技术、大数据分析技术开发建设智能巡防管理系统和动植物监测保护管理系统等。</t>
  </si>
  <si>
    <t>广东深圳华侨城国家湿地公园湿地保护与恢复工程</t>
  </si>
  <si>
    <t>实施植被恢复、野生动物栖息地改善、河道疏浚、土地整理，水系沟通等工程，提升湿地生态系统健康；开展湿地水系循环提升工程、生物水质净化工程、红树林保护与恢复工程、海滩保护工程；建设湿地智能生态监测站；编制自然教育基地建设规划、自然教育基地运营管理模式总结材料及宣教材料；完善教育步道等基础教育设施。</t>
  </si>
  <si>
    <t>广东深圳华侨城国家湿地公园</t>
  </si>
  <si>
    <t>深圳市福田红树林市级湿地公园红树林修复工程</t>
  </si>
  <si>
    <t>红树林保护与修复，约5公顷；生态监测，约38公顷；外来入侵植物治理，约38公顷；乡土植物引入，约38公顷；候鸟栖息场所营建，约10公顷等。</t>
  </si>
  <si>
    <t>深圳市福田红树林市级湿地公园</t>
  </si>
  <si>
    <t>广东云东海国家湿地公园（试点）建设项目</t>
  </si>
  <si>
    <t>1、基础设施建设：园区基础设施建设、公园主次入口建设、湿地修复、绿化种植、科普宣教中心、观鸟亭建设等内容。2、设备购置：购置科研监测和湿地监测设备。3、周边水环境整治：全面治理湿地公园周边村庄生活污水，建设污水管网；全面整治公园附近村庄养殖业废水；重点治理公园杨梅涌、沙头涌、辑罗涌三条入水河涌，实施河涌生态修复，提升河涌水质。</t>
  </si>
  <si>
    <t>广东省佛山市三水区云东海湿地公园</t>
  </si>
  <si>
    <t>广东南海金沙岛国家湿地公园综合整治修复项目</t>
  </si>
  <si>
    <t>1.修复鸟类、鱼类栖息地，恢复本土湿地植被。2.完善基础设施建设。3.改善污水处理方式。</t>
  </si>
  <si>
    <t>广东南海金沙岛国家湿地公园</t>
  </si>
  <si>
    <t>广东惠东莲花山白盆珠中华秋沙鸭栖息地保护修复项目</t>
  </si>
  <si>
    <t>1、栖息地保护：通过沿库区设置观鸟样线3条、建设观鸟长廊1条、固定观鸟点2个、库边鸟类宣传走廊1个。2、生境修复：中华秋沙鸭栖息地森林改造约20公顷。</t>
  </si>
  <si>
    <t>广东惠东莲花山白盆珠省级自然保护区管理处</t>
  </si>
  <si>
    <t xml:space="preserve">珠江流域湿地区 </t>
  </si>
  <si>
    <t>广东惠州潼湖国家湿地公园湿地保护修复项目</t>
  </si>
  <si>
    <t>1、人工复合湿地建设：在湿地公园周边污水处理厂出口外设置人工复合湿地。2、鱼类、鸟类栖息地恢复：恢复湿地植被、维护好人工生态岛。3、改造生态岛：沿湖心岛营造恢复植被。</t>
  </si>
  <si>
    <t>广东惠州潼湖国家湿地公园</t>
  </si>
  <si>
    <t>惠州西湖、红花湖湿地生态修复工程</t>
  </si>
  <si>
    <t>1.改善生态环境，增加鸟类栖息乔灌木，鸟岛周围种植挺水植物，扩大鸟类栖息地、净化水质、增加鸟类觅食点。2.种植可净化水质的水生植物，换水，增加本地鱼类数量，提高浮游生物的消耗。3.环湖补植乔灌木，铺植草皮，提升沿湖和绿道景观，修复护坡。</t>
  </si>
  <si>
    <t>惠州市西湖国家级风景名胜区</t>
  </si>
  <si>
    <t>广东阳东寿长河国家湿地公园湿地保护修复项目</t>
  </si>
  <si>
    <t>1、保护管理站点设计，配套相应的供电设施等；2、设备购置：购置巡护船、巡护车辆、手持GPS、高倍望远镜、对讲机、无人机及办公设备等；3、红树林恢复种植及三叶鱼藤清理：清除红树植物生长的三叶鱼藤，恢复断带处红树林人工种植66公顷；4、开展野生动植物隐蔽地建设、栖息生境改造及标识警示牌建设。</t>
  </si>
  <si>
    <t>广东阳东寿长河红树林国家湿地公园</t>
  </si>
  <si>
    <t>广东新丰鲁古河国家湿地公园湿地保护项目</t>
  </si>
  <si>
    <t>1、修缮湿地管理办公场所2处、道路2公里、购置安装1×315KVA变压器及架设1公里电缆等相关设备；建设4公里饮水工程；围建库区安全围栏2公里。2、购置森林防火扑救设备、装备和湿地保护工作的相关办公和使用的设备和设施、物资、维修等。</t>
  </si>
  <si>
    <t>广东新丰鲁古河国家湿地公园</t>
  </si>
  <si>
    <t>全域绿色生态水网</t>
  </si>
  <si>
    <t>广东孔江国家湿地公园湿地保护修复项目</t>
  </si>
  <si>
    <t>1、基础设施建设：湿地保护管理站、巡护道路、水面防盗猎安全预警系统、湿地野生动植物救护基地、大坝绿道设施升级、观鸟屋及观鸟道维护修缮和配套设施建设、建设生态公厕4处、游客问询中心楼扩建、入口牌坊、生态停车场、消防系统、湿地植物园建设(含湿地文化广场）。2、植被修复：低效林及纯松林改造、水生乔木种植10公顷。3、森林病虫害防治</t>
  </si>
  <si>
    <t>广东孔江国家湿地公园</t>
  </si>
  <si>
    <t>广东翁源滃江源国家湿地公园湿地保护修复项目</t>
  </si>
  <si>
    <t>1、设备购置：监测监控设施维护和设备、科研档案管理设施设备和保护管理设施维护和设备购置。2、监测站点建设：野外监测野外站、监测样点设置。3、湿地修复：实施河道清淤、疏浚、水系连通等4公顷；自然恢复为主，人工修复为辅恢复滨河湿地植物2.5公顷；恢复重建河岸乔灌草植被5公顷。</t>
  </si>
  <si>
    <t>广东翁源滃江源国家湿地公园</t>
  </si>
  <si>
    <t>广东乳源南水湖国家湿地公园湿地保护修复项目</t>
  </si>
  <si>
    <t>1、植被修复：种植乔灌草植物30公顷。2、基础设施建设：交通服务设施、给排水设施、标识设施、安全设施、游憩设施等完善升级。</t>
  </si>
  <si>
    <t>乳源瑶族自治县</t>
  </si>
  <si>
    <t>广东省中华白海豚国家重要湿地湿地保护项目</t>
  </si>
  <si>
    <t>1、基础设施完善：道路更新、救护中心设备维护、维生系统改造、园林绿化等。2、救护能力提升：救护中心设备维护，维生系统改造。3、开展中华白海豚科学研究。</t>
  </si>
  <si>
    <t>广东省中华白海豚国家重要湿地</t>
  </si>
  <si>
    <t>广东珠海淇澳-担杆岛省级自然保护区保护与修复项目</t>
  </si>
  <si>
    <t>1、建设管护码头1处。2、基础设施完善：木栈道维护提升、宣教解说系统完善。3、生境修复：清理红树林内航道5公里。</t>
  </si>
  <si>
    <t>广东珠海淇澳—担杆岛省级自然保护区管理处</t>
  </si>
  <si>
    <t>珠海淇澳—担杆岛省级自然保护区5G智能监控监测体系建设示范项目</t>
  </si>
  <si>
    <t>定制化构建科研监测、保护管理、科普宣教、生态旅游等业务功能体系；建设红树林滩涂地禁捕禁航标识及相关设施，购置并设立禁捕禁航标识、设置电子围栏；建设湿地生态远程监控系统，建立远程监控系统；建设网格化巡护系统。</t>
  </si>
  <si>
    <t>广东珠海淇澳—担杆岛省级自然保护区</t>
  </si>
  <si>
    <t>广东台山镇海湾红树林国家湿地公园保护项目</t>
  </si>
  <si>
    <t>1、保护设施：建设管理标识系统、巡护系统、管理站点等。2、湿地科研监测：科研监测网络建设、工作站及设备建设、样地、样方设置等。</t>
  </si>
  <si>
    <t xml:space="preserve">江门市 </t>
  </si>
  <si>
    <t>广东台山镇海湾红树林国家湿地公园</t>
  </si>
  <si>
    <t>广东连南瑶排梯田国家湿地公园湿地保护修复项目</t>
  </si>
  <si>
    <t>1、巡护监测网络建设：巡护道路新建和修整，巡护员的聘用。2、监测设备购置。3、编制野生动植物栖息生境改良方案。4、湿地水体修复13.3公顷，野生动物栖息地修复6.7公顷。</t>
  </si>
  <si>
    <t>广东瑶排梯田国家湿地公园</t>
  </si>
  <si>
    <t>广东怀集燕都国家湿地公园湿地保护项目</t>
  </si>
  <si>
    <t>1、基础设施建设：增修巡护道等配套设施、公共卫生设施、修建入园主干道、完善供电及给排水系统、植物病虫害防治工程、修建森林防火暸望塔、设置应急保障队伍及安全警示牌、设置医疗服务站。2、动植物生境保护：加固堤垻堤高库容、湿地植被恢复和鸟类招引工程50公顷。</t>
  </si>
  <si>
    <t>怀集燕都国家湿地公园</t>
  </si>
  <si>
    <t>广东郁南大河国家湿地公园湿地保护修复项目</t>
  </si>
  <si>
    <t>1、基础设施建设：修建巡护道路约3公里，增加管护站3个。2、设备购置：升级水文监测设备、购置野生动物监测设备（增加红外摄像头、实时监控等监控设备）。3、下游15公里河道周边湿地植被恢复，开展小微湿地建设3处。</t>
  </si>
  <si>
    <t>广东郁南大河国家湿地公园</t>
  </si>
  <si>
    <t>广东郁南九星湖省级湿地公园保护和恢复项目</t>
  </si>
  <si>
    <t>1、基础设施建设：修建巡护道路、游览步道等，完善游客服务中心、科教中心、观鸟屋等建设，完善湿地公园科研监测设施的建设。2、栖息地保护：白鹭等栖息地保护和提升、引入外部水源调节湿地公园水位、污染清理、湿地植被恢复等。3、设备购置：望远镜、巡护车、巡护船等。4、植被恢复：回收侵占堤岸，种植湿地植物3.33公顷。</t>
  </si>
  <si>
    <t>广东郁南九星湖省级湿地公园</t>
  </si>
  <si>
    <t>广东肇庆星湖国家湿地公园湿地修复项目</t>
  </si>
  <si>
    <t>1、湿地修复：水面沿岸规划种植荷花、睡莲、王莲、菱角、慈姑等水生作物，总面积0.13公顷；修复湖底水生态，通过干湖，构建恢复湖底植物生态，在植物群落得到有效恢复后构建动物群落，恢复面积约5公顷。2、新建水生作物园观景栈桥（仙缘桥），长度150m，面积648㎡.</t>
  </si>
  <si>
    <t>广东星湖国家湿地公园</t>
  </si>
  <si>
    <t>广东四会绥江国家湿地公园湿地修复项目</t>
  </si>
  <si>
    <t>1.种植挺水、沉水等类型湿地植物，面积约10公顷。2.在绥江的河滩地进行场地平整，按照野生动物习性，铺设细沙，营造重点保护动物鼋的栖息场所，面积约2公顷。3.绥江及青岐涌河流湿地生态修复100公顷，生态河堤建设5KM。</t>
  </si>
  <si>
    <t>广东四会绥江国家湿地公园</t>
  </si>
  <si>
    <t>广东新会小鸟天堂国家湿地公园湿地保护修复项目</t>
  </si>
  <si>
    <t>1、保护设施：加强和完善对野生动物的巡逻系统、监测系统。2、湿地修复：外来物种治理、水环境治理、苗木培育及及榕树、落羽杉、四子柳、簕竹林群落营造共10公顷，在英州海西侧补种湿地植物13公顷</t>
  </si>
  <si>
    <t>广东新会小鸟天堂国家湿地公园</t>
  </si>
  <si>
    <t>广东东莞华阳湖国家湿地公园美丽河湖生态修复建设工程</t>
  </si>
  <si>
    <t>在华阳湖作为国家级湿地试点工作基础上，开展美丽河湖建设，将华阳湖打造成集防洪排涝、生态修复、环境保护、产业结构产业结构调整和新型城镇化建设于一体的生态圈；在东江南支流、淡水湖及穗丰年水道沿岸开展30.3公里生态碧道。对河道进行清淤，面积约50公顷。清理湿地公园内薇甘菊，为湿地动植物提供良好的生长环境</t>
  </si>
  <si>
    <t>广东麻涌华阳湖国家湿地公园</t>
  </si>
  <si>
    <t>珠江三角洲湿地区/多珠</t>
  </si>
  <si>
    <t>广东东江国家湿地公园湿地保护修复工程</t>
  </si>
  <si>
    <t>1、基础设施建设：湿地科教中心、湿地学校、保护站建设、步道建设、农博馆修缮。2、设备购置。3、岸线修复30公里。</t>
  </si>
  <si>
    <t>广东东江国家湿地公园</t>
  </si>
  <si>
    <t>广东河源万绿湖国家湿地公园湿地保护修复项目</t>
  </si>
  <si>
    <t>1、基础设施建设：新建保护管理站一处（含宣教中心）。2、设备购置：购置巡护船1艘，巡护环保车1辆，野外监测设备一批。3、湖面水浮莲清理：水浮莲常年打捞，每年打捞水浮莲约5000公顷。</t>
  </si>
  <si>
    <t>广东万绿湖国家湿地公园</t>
  </si>
  <si>
    <t xml:space="preserve">珠江流域湿地区/多珠                             </t>
  </si>
  <si>
    <t>广东雷州九龙山红树林国家湿地公园湿地保护修复项目</t>
  </si>
  <si>
    <t>湿地植被恢复，鸟类招引工程，建科研监测中心、植物保护研究站、野生动物救助站、管护站等基础设施。</t>
  </si>
  <si>
    <t>广东雷州九龙山红树林国家湿地公园</t>
  </si>
  <si>
    <t xml:space="preserve">南部滨海湿地带 </t>
  </si>
  <si>
    <t>红树林可持续利用示范项目</t>
  </si>
  <si>
    <t>建设红树林可持续利用示范基地；发展乡土红树林群落生态旅游。</t>
  </si>
  <si>
    <t>沿海地市</t>
  </si>
  <si>
    <t>广东连南梯田国家湿地公园生态种养示范项目</t>
  </si>
  <si>
    <t>在梯田湿地公园内进行稻田养鱼</t>
  </si>
  <si>
    <t>珠江流域湿地区</t>
  </si>
  <si>
    <t>说明：该经济技术指标依据《湿地保护工程项目建设标准》（建标196-2018）等规范标准、物价水平及省内实践经验制定，为参考性指标。可根据地方实际、建设内容等进行适当调整。</t>
  </si>
  <si>
    <t>附表5：广东省湿地保护工程经济技术指标参考</t>
  </si>
  <si>
    <t>类别</t>
  </si>
  <si>
    <t>项目</t>
  </si>
  <si>
    <t>估算经济指标</t>
  </si>
  <si>
    <t xml:space="preserve">保护   工程 </t>
  </si>
  <si>
    <t>300-500万元/个</t>
  </si>
  <si>
    <t>用于示范性湿地公园的示范性建设。</t>
  </si>
  <si>
    <t>80万元/项</t>
  </si>
  <si>
    <t>包括建立管理站（点）、设立标牌（桩）、防护设施、健全工作机制与制定长期保护规划、建设巡护道路等。</t>
  </si>
  <si>
    <t>小微湿地建设</t>
  </si>
  <si>
    <t>50-200万元/个</t>
  </si>
  <si>
    <t>针对半年以上有水、水源稳定、面积在8公顷以下的，具有一定生态、文化服务功能的小型湿地开展稳定水量、改善水质、优化植物配置、改善野生动物生境、建设宣教和牌示系统、应急与安全设施及其他管理配套设施的建设工作。</t>
  </si>
  <si>
    <t>管理    标识</t>
  </si>
  <si>
    <t>界碑</t>
  </si>
  <si>
    <t>1.5-2.5万元/座</t>
  </si>
  <si>
    <t>在区域主要道路相交处或人为活动频繁地区设置保护界碑，一般为石材、钢制。该指标仅包括材料费，不包括人工、定标费。</t>
  </si>
  <si>
    <t>界桩</t>
  </si>
  <si>
    <t>0.04-0.2万元/个</t>
  </si>
  <si>
    <t>根据勘界内容购置界桩，仅包括材料费，不包括人工、定标费。</t>
  </si>
  <si>
    <t>浮标</t>
  </si>
  <si>
    <t>0.1万元/个</t>
  </si>
  <si>
    <t>在湿地水域部分边界设立浮标，仅包括材料费，不包括人工、定标费。</t>
  </si>
  <si>
    <t>围栏（网）</t>
  </si>
  <si>
    <t>25-40万/千米</t>
  </si>
  <si>
    <t>在人为活动较频繁、易对动植物生存环境产生影响的区域，以及其他需要隔离的地方设置（生物）围栏（网）。</t>
  </si>
  <si>
    <t>标识牌</t>
  </si>
  <si>
    <t>0.4-1万元/个</t>
  </si>
  <si>
    <t>在区域出入口、居民点和人为活动频繁处设置标识牌，仅包括材料费，不包括人工、定标费。</t>
  </si>
  <si>
    <t>管护码头</t>
  </si>
  <si>
    <t>15-65万元/个</t>
  </si>
  <si>
    <t>开展建设管护码头的工作。</t>
  </si>
  <si>
    <t>野生动植物保护</t>
  </si>
  <si>
    <t>野外投食点</t>
  </si>
  <si>
    <t>0.06-0.25万元/个</t>
  </si>
  <si>
    <t>在野生动物活动频繁区建设野外投食点。</t>
  </si>
  <si>
    <t>巢箱（穴）</t>
  </si>
  <si>
    <t>0.02-0.07万元/个</t>
  </si>
  <si>
    <t>在野生动物缺少营巢条件的湿地建设巢箱（穴）。</t>
  </si>
  <si>
    <t>保护与修复洄游通道、产卵场、索饵场</t>
  </si>
  <si>
    <t>5-25万元/项</t>
  </si>
  <si>
    <t>对珍稀或濒危的水生生物洄游通道、产卵场、索饵场开展保护性修复。</t>
  </si>
  <si>
    <t>有害生物防治</t>
  </si>
  <si>
    <t>30-45万元/项</t>
  </si>
  <si>
    <t>调查掌握有害生物的情况，开展有害生物预测预报和防治。</t>
  </si>
  <si>
    <t>修复    工程</t>
  </si>
  <si>
    <t>水鸟栖息地保护修复</t>
  </si>
  <si>
    <t>3-8万元/公顷</t>
  </si>
  <si>
    <t>通过微地形改造、隐蔽地建设、食源植物补充、生境营建、设置保护设施等方式开展水鸟栖息地保护修复。</t>
  </si>
  <si>
    <t>鱼类种群重建</t>
  </si>
  <si>
    <t>12-20万元/项</t>
  </si>
  <si>
    <t>选择本地物种，采用移植附近同类型健康湿地沉水植被和底泥的方式进行，或采用本地水生生物的增殖放流的方式重建鱼类种群。</t>
  </si>
  <si>
    <t>底栖生物种群重建</t>
  </si>
  <si>
    <t>选择本地物种，采用移植附近同类型健康湿地沉水植被和底泥的方式进行，或采用本地水生生物的增殖放流的方式重建底栖生物种群。</t>
  </si>
  <si>
    <t>生境岛建设</t>
  </si>
  <si>
    <t>5-15万元/公顷</t>
  </si>
  <si>
    <t>开展建设生境岛的工作。</t>
  </si>
  <si>
    <t>水质    改善</t>
  </si>
  <si>
    <t>稳定塘</t>
  </si>
  <si>
    <t>7-15万元/个</t>
  </si>
  <si>
    <t>开展建设稳定塘的工作。</t>
  </si>
  <si>
    <t>人工浮岛</t>
  </si>
  <si>
    <t>0.8-2万元/个</t>
  </si>
  <si>
    <t>开展建设人工浮岛的工作。</t>
  </si>
  <si>
    <t>垃圾清理</t>
  </si>
  <si>
    <t>2.5-15万元/项</t>
  </si>
  <si>
    <t>针对湿地水面漂浮物、垃圾废弃物，采取人工和机械配合作业的方式，多次组织清理人员、打捞船，对湿地陆地及水域进行集中打捞清理。</t>
  </si>
  <si>
    <t>补植（播）乡土树（草）</t>
  </si>
  <si>
    <t>15-65万元/公顷</t>
  </si>
  <si>
    <t>通过补植(播)乡土树(草)种等措施恢复湿地内的滩涂﹑沼泽、疏林和灌丛。</t>
  </si>
  <si>
    <t>水生植被恢复</t>
  </si>
  <si>
    <t>0.8-4万元/公顷</t>
  </si>
  <si>
    <t>通过浮水、挺水和沉水植物物种恢复水生植被。</t>
  </si>
  <si>
    <t>红树林滩涂造林</t>
  </si>
  <si>
    <t>1.9-4.5万元/亩</t>
  </si>
  <si>
    <t>在宜林滩涂营造红树林，包括当年种植、连续3年管护补植等费用。部分区域需开展地形改造等措施恢复宜林生境。</t>
  </si>
  <si>
    <t>宜林养殖塘红树林造林</t>
  </si>
  <si>
    <t>1.7-3.3万元/亩</t>
  </si>
  <si>
    <t>通过开坝引潮、地形改造等措施，在宜林养殖塘营造红树林,包括工程费、当年种植、连续3年管护补植等费用。</t>
  </si>
  <si>
    <t>红树林残次林修复</t>
  </si>
  <si>
    <t>0.7-2万元/亩</t>
  </si>
  <si>
    <t>对因有害生物、生境退化等因素导致的低效红树林进行更新改在，包括有害生物清除、生境修复、补植苗木、连续3年管护补植等费用。</t>
  </si>
  <si>
    <t>外来红树纯林改造</t>
  </si>
  <si>
    <t>1.3-2.5万元/亩</t>
  </si>
  <si>
    <t>对无瓣海桑、拉关木等单一速生纯林进行改造。费用包含修枝或间伐、补植苗木费、人工费、3年管护补植费等。</t>
  </si>
  <si>
    <t>科普  宣教</t>
  </si>
  <si>
    <t>100-300万元/处</t>
  </si>
  <si>
    <t>建设湿地科普宣教基地，开展宣教场馆的建设工作，建筑以1-2层为主，包括科普展示区、宣教区、多媒体放映室或科普教室和科普小径，具备条件的可设置游憩互动区，实际价格按照建筑面积调整。</t>
  </si>
  <si>
    <t>湿地
监测</t>
  </si>
  <si>
    <t>省级湿地生态监测站</t>
  </si>
  <si>
    <t>300万元/处</t>
  </si>
  <si>
    <t>新建或提升省级湿地生态监测站，含站点建设及监测设备购置（水文水质监测、土壤水分测定仪、气象观测仪、光合系统测定仪等相关仪器等）。</t>
  </si>
  <si>
    <t>地方湿地生态监测站（点）</t>
  </si>
  <si>
    <t>200万元/处</t>
  </si>
  <si>
    <t>新建地方湿地生态监测站（点)，含站点建设及监测设备购置（设备类型与数量参照省级湿地生态监测站并根据实际需要自定）等。</t>
  </si>
  <si>
    <t>湿地生态监测站（点）运行维护</t>
  </si>
  <si>
    <t>20万元/处*年</t>
  </si>
  <si>
    <t>湿地生态监测站（点）日常运行维护。</t>
  </si>
  <si>
    <t>湿地资源专项调查</t>
  </si>
  <si>
    <t>内陆湿地资源专项调查</t>
  </si>
  <si>
    <t>30-90元/公顷</t>
  </si>
  <si>
    <t>基于全省自然资源统一调查监测的基础调查成果,定期开展湿地自然环境、水环境、生物多样性、保护与利用、受或胁状况等专项调查,全面掌握湿地生态质量状况及湿地损毁变化情况。</t>
  </si>
  <si>
    <t>滨海湿地资源专项调查</t>
  </si>
  <si>
    <t>60-120元/公顷</t>
  </si>
  <si>
    <t>湿地资源监测评价</t>
  </si>
  <si>
    <t>0.3万/公顷</t>
  </si>
  <si>
    <t>定期开展区域性湿地特征、动植物、环境要素和生态质量状况监测,监测内容包括湿地类型与分布、动植物、水文水质、气象、大气环境、土壤以及湿地受威胁状况等,对湿地生态状况进行评价。</t>
  </si>
  <si>
    <r>
      <rPr>
        <sz val="11"/>
        <color theme="1"/>
        <charset val="134"/>
      </rPr>
      <t>说明：该经济技术指标依据《湿地保护工程项目建设标准》（建标196-2018）等规范标准、物价水平及省内实践经验制定，为</t>
    </r>
    <r>
      <rPr>
        <b/>
        <sz val="11"/>
        <color theme="1"/>
        <rFont val="宋体"/>
        <charset val="134"/>
      </rPr>
      <t>参考性指标</t>
    </r>
    <r>
      <rPr>
        <sz val="11"/>
        <color theme="1"/>
        <rFont val="宋体"/>
        <charset val="134"/>
      </rPr>
      <t>。可根据地方实际、建设内容等进行适当调整。</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</si>
</sst>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48">
    <font>
      <sz val="11"/>
      <color theme="1"/>
      <name val="宋体"/>
      <charset val="134"/>
      <scheme val="minor"/>
    </font>
    <font>
      <sz val="16"/>
      <color theme="1"/>
      <name val="黑体"/>
      <charset val="134"/>
    </font>
    <font>
      <sz val="12"/>
      <color rgb="FF000000"/>
      <name val="黑体"/>
      <charset val="134"/>
    </font>
    <font>
      <sz val="11"/>
      <color rgb="FF000000"/>
      <name val="宋体"/>
      <charset val="134"/>
      <scheme val="minor"/>
    </font>
    <font>
      <sz val="10"/>
      <color rgb="FF000000"/>
      <name val="宋体"/>
      <charset val="134"/>
      <scheme val="minor"/>
    </font>
    <font>
      <sz val="11"/>
      <color rgb="FFFF0000"/>
      <name val="宋体"/>
      <charset val="134"/>
      <scheme val="minor"/>
    </font>
    <font>
      <sz val="11"/>
      <name val="宋体"/>
      <charset val="134"/>
      <scheme val="minor"/>
    </font>
    <font>
      <sz val="10"/>
      <name val="宋体"/>
      <charset val="134"/>
      <scheme val="minor"/>
    </font>
    <font>
      <sz val="11"/>
      <name val="宋体"/>
      <charset val="134"/>
    </font>
    <font>
      <sz val="11"/>
      <color theme="1"/>
      <name val="黑体"/>
      <charset val="134"/>
    </font>
    <font>
      <sz val="10"/>
      <color theme="1"/>
      <name val="宋体"/>
      <charset val="134"/>
      <scheme val="minor"/>
    </font>
    <font>
      <sz val="20"/>
      <color theme="1"/>
      <name val="黑体"/>
      <charset val="134"/>
    </font>
    <font>
      <sz val="12"/>
      <color theme="1"/>
      <name val="黑体"/>
      <charset val="134"/>
    </font>
    <font>
      <sz val="11"/>
      <color theme="1"/>
      <name val="宋体"/>
      <charset val="134"/>
    </font>
    <font>
      <sz val="10"/>
      <color theme="1"/>
      <name val="宋体"/>
      <charset val="134"/>
    </font>
    <font>
      <sz val="11"/>
      <name val="黑体"/>
      <charset val="134"/>
    </font>
    <font>
      <sz val="16"/>
      <name val="黑体"/>
      <charset val="134"/>
    </font>
    <font>
      <sz val="10"/>
      <name val="宋体"/>
      <charset val="134"/>
    </font>
    <font>
      <b/>
      <sz val="11"/>
      <color theme="1"/>
      <name val="宋体"/>
      <charset val="134"/>
      <scheme val="minor"/>
    </font>
    <font>
      <sz val="18"/>
      <color theme="1"/>
      <name val="黑体"/>
      <charset val="134"/>
    </font>
    <font>
      <b/>
      <sz val="10"/>
      <color theme="1"/>
      <name val="宋体"/>
      <charset val="134"/>
      <scheme val="minor"/>
    </font>
    <font>
      <sz val="12"/>
      <name val="黑体"/>
      <charset val="134"/>
    </font>
    <font>
      <b/>
      <sz val="11"/>
      <name val="宋体"/>
      <charset val="134"/>
      <scheme val="minor"/>
    </font>
    <font>
      <b/>
      <sz val="11"/>
      <name val="宋体"/>
      <charset val="134"/>
    </font>
    <font>
      <sz val="10.5"/>
      <name val="Calibri"/>
      <charset val="134"/>
    </font>
    <font>
      <sz val="11"/>
      <name val="Calibri"/>
      <charset val="134"/>
    </font>
    <font>
      <sz val="10"/>
      <name val="Calibri"/>
      <charset val="134"/>
    </font>
    <font>
      <b/>
      <sz val="13"/>
      <color theme="3"/>
      <name val="宋体"/>
      <charset val="134"/>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sz val="12"/>
      <name val="宋体"/>
      <charset val="134"/>
    </font>
    <font>
      <b/>
      <sz val="15"/>
      <color theme="3"/>
      <name val="宋体"/>
      <charset val="134"/>
      <scheme val="minor"/>
    </font>
    <font>
      <u/>
      <sz val="11"/>
      <color rgb="FF800080"/>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b/>
      <sz val="11"/>
      <color theme="1"/>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37" fillId="9" borderId="0" applyNumberFormat="0" applyBorder="0" applyAlignment="0" applyProtection="0">
      <alignment vertical="center"/>
    </xf>
    <xf numFmtId="0" fontId="32"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11" borderId="0" applyNumberFormat="0" applyBorder="0" applyAlignment="0" applyProtection="0">
      <alignment vertical="center"/>
    </xf>
    <xf numFmtId="0" fontId="36" fillId="7" borderId="0" applyNumberFormat="0" applyBorder="0" applyAlignment="0" applyProtection="0">
      <alignment vertical="center"/>
    </xf>
    <xf numFmtId="43" fontId="0" fillId="0" borderId="0" applyFont="0" applyFill="0" applyBorder="0" applyAlignment="0" applyProtection="0">
      <alignment vertical="center"/>
    </xf>
    <xf numFmtId="0" fontId="35" fillId="10"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xf numFmtId="0" fontId="43" fillId="0" borderId="0" applyNumberFormat="0" applyFill="0" applyBorder="0" applyAlignment="0" applyProtection="0">
      <alignment vertical="center"/>
    </xf>
    <xf numFmtId="0" fontId="0" fillId="3" borderId="18" applyNumberFormat="0" applyFont="0" applyAlignment="0" applyProtection="0">
      <alignment vertical="center"/>
    </xf>
    <xf numFmtId="0" fontId="35" fillId="6"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0" borderId="16" applyNumberFormat="0" applyFill="0" applyAlignment="0" applyProtection="0">
      <alignment vertical="center"/>
    </xf>
    <xf numFmtId="0" fontId="27" fillId="0" borderId="16" applyNumberFormat="0" applyFill="0" applyAlignment="0" applyProtection="0">
      <alignment vertical="center"/>
    </xf>
    <xf numFmtId="0" fontId="35" fillId="8" borderId="0" applyNumberFormat="0" applyBorder="0" applyAlignment="0" applyProtection="0">
      <alignment vertical="center"/>
    </xf>
    <xf numFmtId="0" fontId="39" fillId="0" borderId="23" applyNumberFormat="0" applyFill="0" applyAlignment="0" applyProtection="0">
      <alignment vertical="center"/>
    </xf>
    <xf numFmtId="0" fontId="35" fillId="15" borderId="0" applyNumberFormat="0" applyBorder="0" applyAlignment="0" applyProtection="0">
      <alignment vertical="center"/>
    </xf>
    <xf numFmtId="0" fontId="38" fillId="2" borderId="22" applyNumberFormat="0" applyAlignment="0" applyProtection="0">
      <alignment vertical="center"/>
    </xf>
    <xf numFmtId="0" fontId="28" fillId="2" borderId="17" applyNumberFormat="0" applyAlignment="0" applyProtection="0">
      <alignment vertical="center"/>
    </xf>
    <xf numFmtId="0" fontId="31" fillId="4" borderId="20" applyNumberFormat="0" applyAlignment="0" applyProtection="0">
      <alignment vertical="center"/>
    </xf>
    <xf numFmtId="0" fontId="37" fillId="14" borderId="0" applyNumberFormat="0" applyBorder="0" applyAlignment="0" applyProtection="0">
      <alignment vertical="center"/>
    </xf>
    <xf numFmtId="0" fontId="35" fillId="17" borderId="0" applyNumberFormat="0" applyBorder="0" applyAlignment="0" applyProtection="0">
      <alignment vertical="center"/>
    </xf>
    <xf numFmtId="0" fontId="30" fillId="0" borderId="19" applyNumberFormat="0" applyFill="0" applyAlignment="0" applyProtection="0">
      <alignment vertical="center"/>
    </xf>
    <xf numFmtId="0" fontId="33" fillId="0" borderId="21" applyNumberFormat="0" applyFill="0" applyAlignment="0" applyProtection="0">
      <alignment vertical="center"/>
    </xf>
    <xf numFmtId="0" fontId="44" fillId="13" borderId="0" applyNumberFormat="0" applyBorder="0" applyAlignment="0" applyProtection="0">
      <alignment vertical="center"/>
    </xf>
    <xf numFmtId="0" fontId="46" fillId="16" borderId="0" applyNumberFormat="0" applyBorder="0" applyAlignment="0" applyProtection="0">
      <alignment vertical="center"/>
    </xf>
    <xf numFmtId="0" fontId="37" fillId="19" borderId="0" applyNumberFormat="0" applyBorder="0" applyAlignment="0" applyProtection="0">
      <alignment vertical="center"/>
    </xf>
    <xf numFmtId="0" fontId="35" fillId="21" borderId="0" applyNumberFormat="0" applyBorder="0" applyAlignment="0" applyProtection="0">
      <alignment vertical="center"/>
    </xf>
    <xf numFmtId="0" fontId="37" fillId="22" borderId="0" applyNumberFormat="0" applyBorder="0" applyAlignment="0" applyProtection="0">
      <alignment vertical="center"/>
    </xf>
    <xf numFmtId="0" fontId="37" fillId="20"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7" fillId="28" borderId="0" applyNumberFormat="0" applyBorder="0" applyAlignment="0" applyProtection="0">
      <alignment vertical="center"/>
    </xf>
    <xf numFmtId="0" fontId="37" fillId="27" borderId="0" applyNumberFormat="0" applyBorder="0" applyAlignment="0" applyProtection="0">
      <alignment vertical="center"/>
    </xf>
    <xf numFmtId="0" fontId="35" fillId="29" borderId="0" applyNumberFormat="0" applyBorder="0" applyAlignment="0" applyProtection="0">
      <alignment vertical="center"/>
    </xf>
    <xf numFmtId="0" fontId="37" fillId="30" borderId="0" applyNumberFormat="0" applyBorder="0" applyAlignment="0" applyProtection="0">
      <alignment vertical="center"/>
    </xf>
    <xf numFmtId="0" fontId="35" fillId="31" borderId="0" applyNumberFormat="0" applyBorder="0" applyAlignment="0" applyProtection="0">
      <alignment vertical="center"/>
    </xf>
    <xf numFmtId="0" fontId="35" fillId="18" borderId="0" applyNumberFormat="0" applyBorder="0" applyAlignment="0" applyProtection="0">
      <alignment vertical="center"/>
    </xf>
    <xf numFmtId="0" fontId="37" fillId="32" borderId="0" applyNumberFormat="0" applyBorder="0" applyAlignment="0" applyProtection="0">
      <alignment vertical="center"/>
    </xf>
    <xf numFmtId="0" fontId="35" fillId="12" borderId="0" applyNumberFormat="0" applyBorder="0" applyAlignment="0" applyProtection="0">
      <alignment vertical="center"/>
    </xf>
    <xf numFmtId="0" fontId="0" fillId="0" borderId="0"/>
    <xf numFmtId="0" fontId="41" fillId="0" borderId="0">
      <alignment vertical="center"/>
    </xf>
    <xf numFmtId="0" fontId="41" fillId="0" borderId="0" applyProtection="0">
      <alignment vertical="center"/>
    </xf>
  </cellStyleXfs>
  <cellXfs count="117">
    <xf numFmtId="0" fontId="0" fillId="0" borderId="0" xfId="0">
      <alignment vertical="center"/>
    </xf>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Fill="1">
      <alignment vertical="center"/>
    </xf>
    <xf numFmtId="0" fontId="9"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10" fillId="0" borderId="0" xfId="0" applyFont="1" applyFill="1">
      <alignment vertical="center"/>
    </xf>
    <xf numFmtId="0" fontId="11" fillId="0" borderId="0" xfId="0" applyFont="1" applyFill="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left" vertical="center" wrapText="1"/>
    </xf>
    <xf numFmtId="0" fontId="13" fillId="0" borderId="1" xfId="50" applyFont="1" applyFill="1" applyBorder="1" applyAlignment="1">
      <alignment horizontal="left" vertical="center" wrapText="1"/>
    </xf>
    <xf numFmtId="0" fontId="13"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13" fillId="0" borderId="1" xfId="5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6" fillId="0" borderId="0" xfId="0" applyFont="1">
      <alignment vertical="center"/>
    </xf>
    <xf numFmtId="0" fontId="15" fillId="0" borderId="0" xfId="0" applyFont="1">
      <alignment vertical="center"/>
    </xf>
    <xf numFmtId="0" fontId="6" fillId="0" borderId="0" xfId="0" applyFont="1" applyFill="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6" fillId="0" borderId="9"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8" fillId="0" borderId="4" xfId="0" applyFont="1" applyFill="1" applyBorder="1" applyAlignment="1">
      <alignment vertical="center" wrapText="1"/>
    </xf>
    <xf numFmtId="0" fontId="6"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4" xfId="0" applyFont="1" applyFill="1" applyBorder="1" applyAlignment="1">
      <alignment horizontal="center" vertical="center"/>
    </xf>
    <xf numFmtId="0" fontId="6" fillId="0" borderId="1" xfId="0" applyFont="1" applyFill="1" applyBorder="1">
      <alignment vertical="center"/>
    </xf>
    <xf numFmtId="0" fontId="7" fillId="0" borderId="0" xfId="0" applyFont="1">
      <alignment vertical="center"/>
    </xf>
    <xf numFmtId="0" fontId="18" fillId="0" borderId="0" xfId="0" applyFont="1" applyFill="1">
      <alignment vertical="center"/>
    </xf>
    <xf numFmtId="0" fontId="0" fillId="0" borderId="0" xfId="0" applyFill="1">
      <alignment vertical="center"/>
    </xf>
    <xf numFmtId="0" fontId="19" fillId="0" borderId="0" xfId="0" applyFont="1" applyFill="1" applyAlignment="1">
      <alignment horizontal="center" vertical="center"/>
    </xf>
    <xf numFmtId="0" fontId="0" fillId="0" borderId="0" xfId="0" applyFont="1" applyFill="1" applyAlignment="1">
      <alignment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1"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176" fontId="20" fillId="0" borderId="1"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0" xfId="0" applyFont="1" applyFill="1" applyAlignment="1">
      <alignment horizontal="center" vertical="center" shrinkToFit="1"/>
    </xf>
    <xf numFmtId="0" fontId="20" fillId="0" borderId="15"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6" fontId="10" fillId="0" borderId="1" xfId="0" applyNumberFormat="1"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0" fillId="0" borderId="0" xfId="0" applyFont="1" applyFill="1" applyAlignment="1">
      <alignment horizontal="right" vertical="center"/>
    </xf>
    <xf numFmtId="0" fontId="20" fillId="0" borderId="1" xfId="0" applyFont="1" applyFill="1" applyBorder="1" applyAlignment="1">
      <alignment horizontal="center" vertical="center" wrapText="1"/>
    </xf>
    <xf numFmtId="0" fontId="21" fillId="0" borderId="0" xfId="0" applyFont="1">
      <alignment vertical="center"/>
    </xf>
    <xf numFmtId="0" fontId="22" fillId="0" borderId="0" xfId="0" applyFont="1">
      <alignment vertical="center"/>
    </xf>
    <xf numFmtId="0" fontId="16" fillId="0" borderId="0" xfId="0"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shrinkToFi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lignment vertical="center"/>
    </xf>
    <xf numFmtId="0" fontId="26" fillId="0" borderId="1" xfId="0" applyFont="1" applyBorder="1" applyAlignment="1">
      <alignment vertical="center" wrapText="1"/>
    </xf>
    <xf numFmtId="0" fontId="26" fillId="0" borderId="1" xfId="0" applyFont="1" applyBorder="1" applyAlignment="1">
      <alignment vertical="top" wrapText="1"/>
    </xf>
    <xf numFmtId="0" fontId="26" fillId="0" borderId="1" xfId="0" applyFont="1" applyBorder="1" applyAlignment="1">
      <alignment horizontal="center" vertical="center" wrapText="1"/>
    </xf>
    <xf numFmtId="0" fontId="22" fillId="0" borderId="1" xfId="0" applyFont="1" applyBorder="1">
      <alignment vertical="center"/>
    </xf>
    <xf numFmtId="0" fontId="6" fillId="0" borderId="1" xfId="0" applyFont="1" applyBorder="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4" xfId="51"/>
    <cellStyle name="常规 4_2017年前（核对补充相关信息）"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
  <sheetViews>
    <sheetView zoomScale="130" zoomScaleNormal="130" workbookViewId="0">
      <selection activeCell="D16" sqref="D16"/>
    </sheetView>
  </sheetViews>
  <sheetFormatPr defaultColWidth="9" defaultRowHeight="13.5"/>
  <cols>
    <col min="1" max="1" width="4.625" style="55" customWidth="1"/>
    <col min="2" max="2" width="9.875" style="55" customWidth="1"/>
    <col min="3" max="3" width="10.475" style="55" customWidth="1"/>
    <col min="4" max="4" width="11.3416666666667" style="55" customWidth="1"/>
    <col min="5" max="5" width="9.60833333333333" style="55" customWidth="1"/>
    <col min="6" max="10" width="6.53333333333333" style="55" customWidth="1"/>
    <col min="11" max="11" width="7.78333333333333" style="55" customWidth="1"/>
    <col min="12" max="16381" width="9" style="55"/>
  </cols>
  <sheetData>
    <row r="1" s="55" customFormat="1" ht="30" customHeight="1" spans="1:11">
      <c r="A1" s="102" t="s">
        <v>0</v>
      </c>
      <c r="B1" s="102"/>
      <c r="C1" s="102"/>
      <c r="D1" s="102"/>
      <c r="E1" s="102"/>
      <c r="F1" s="102"/>
      <c r="G1" s="102"/>
      <c r="H1" s="102"/>
      <c r="I1" s="102"/>
      <c r="J1" s="102"/>
      <c r="K1" s="102"/>
    </row>
    <row r="2" s="100" customFormat="1" ht="27.75" customHeight="1" spans="1:11">
      <c r="A2" s="62" t="s">
        <v>1</v>
      </c>
      <c r="B2" s="62" t="s">
        <v>2</v>
      </c>
      <c r="C2" s="103" t="s">
        <v>3</v>
      </c>
      <c r="D2" s="103" t="s">
        <v>4</v>
      </c>
      <c r="E2" s="62" t="s">
        <v>5</v>
      </c>
      <c r="F2" s="62" t="s">
        <v>6</v>
      </c>
      <c r="G2" s="62"/>
      <c r="H2" s="62"/>
      <c r="I2" s="62"/>
      <c r="J2" s="62"/>
      <c r="K2" s="61" t="s">
        <v>7</v>
      </c>
    </row>
    <row r="3" s="100" customFormat="1" ht="26.25" customHeight="1" spans="1:11">
      <c r="A3" s="62"/>
      <c r="B3" s="62"/>
      <c r="C3" s="104"/>
      <c r="D3" s="104"/>
      <c r="E3" s="62"/>
      <c r="F3" s="105" t="s">
        <v>8</v>
      </c>
      <c r="G3" s="105" t="s">
        <v>9</v>
      </c>
      <c r="H3" s="105" t="s">
        <v>10</v>
      </c>
      <c r="I3" s="105" t="s">
        <v>11</v>
      </c>
      <c r="J3" s="105" t="s">
        <v>12</v>
      </c>
      <c r="K3" s="61"/>
    </row>
    <row r="4" s="101" customFormat="1" ht="24" customHeight="1" spans="1:11">
      <c r="A4" s="106">
        <v>0</v>
      </c>
      <c r="B4" s="106" t="s">
        <v>13</v>
      </c>
      <c r="C4" s="106">
        <f>SUM(C5:C25)</f>
        <v>16</v>
      </c>
      <c r="D4" s="106">
        <v>28</v>
      </c>
      <c r="E4" s="106">
        <v>12</v>
      </c>
      <c r="F4" s="106">
        <v>4</v>
      </c>
      <c r="G4" s="106">
        <v>4</v>
      </c>
      <c r="H4" s="106">
        <v>2</v>
      </c>
      <c r="I4" s="106">
        <v>2</v>
      </c>
      <c r="J4" s="106">
        <f>SUM(J5:J25)</f>
        <v>0</v>
      </c>
      <c r="K4" s="115"/>
    </row>
    <row r="5" s="55" customFormat="1" ht="24" customHeight="1" spans="1:11">
      <c r="A5" s="107">
        <v>1</v>
      </c>
      <c r="B5" s="108" t="s">
        <v>14</v>
      </c>
      <c r="C5" s="108">
        <v>1</v>
      </c>
      <c r="D5" s="106">
        <v>3</v>
      </c>
      <c r="E5" s="109">
        <v>2</v>
      </c>
      <c r="F5" s="109"/>
      <c r="G5" s="107"/>
      <c r="H5" s="110">
        <v>2</v>
      </c>
      <c r="I5" s="109"/>
      <c r="J5" s="111"/>
      <c r="K5" s="116"/>
    </row>
    <row r="6" s="55" customFormat="1" ht="24" customHeight="1" spans="1:11">
      <c r="A6" s="107">
        <v>2</v>
      </c>
      <c r="B6" s="108" t="s">
        <v>15</v>
      </c>
      <c r="C6" s="108">
        <v>1</v>
      </c>
      <c r="D6" s="106">
        <v>3</v>
      </c>
      <c r="E6" s="109">
        <v>2</v>
      </c>
      <c r="F6" s="109"/>
      <c r="G6" s="107">
        <v>2</v>
      </c>
      <c r="H6" s="111"/>
      <c r="I6" s="109"/>
      <c r="J6" s="111"/>
      <c r="K6" s="116"/>
    </row>
    <row r="7" s="55" customFormat="1" ht="24" customHeight="1" spans="1:11">
      <c r="A7" s="108">
        <v>3</v>
      </c>
      <c r="B7" s="108" t="s">
        <v>16</v>
      </c>
      <c r="C7" s="108">
        <v>2</v>
      </c>
      <c r="D7" s="106">
        <v>4</v>
      </c>
      <c r="E7" s="109"/>
      <c r="F7" s="109"/>
      <c r="G7" s="107"/>
      <c r="H7" s="112"/>
      <c r="I7" s="109"/>
      <c r="J7" s="111"/>
      <c r="K7" s="116"/>
    </row>
    <row r="8" s="55" customFormat="1" ht="24" customHeight="1" spans="1:11">
      <c r="A8" s="107">
        <v>4</v>
      </c>
      <c r="B8" s="108" t="s">
        <v>17</v>
      </c>
      <c r="C8" s="108">
        <v>1</v>
      </c>
      <c r="D8" s="106">
        <v>1</v>
      </c>
      <c r="E8" s="109"/>
      <c r="F8" s="109"/>
      <c r="G8" s="113"/>
      <c r="H8" s="113"/>
      <c r="I8" s="113"/>
      <c r="J8" s="109"/>
      <c r="K8" s="116"/>
    </row>
    <row r="9" s="55" customFormat="1" ht="24" customHeight="1" spans="1:11">
      <c r="A9" s="107">
        <v>5</v>
      </c>
      <c r="B9" s="108" t="s">
        <v>18</v>
      </c>
      <c r="C9" s="108"/>
      <c r="D9" s="106">
        <v>1</v>
      </c>
      <c r="E9" s="109">
        <v>1</v>
      </c>
      <c r="F9" s="109"/>
      <c r="G9" s="113"/>
      <c r="H9" s="107"/>
      <c r="I9" s="114">
        <v>1</v>
      </c>
      <c r="J9" s="109"/>
      <c r="K9" s="116"/>
    </row>
    <row r="10" s="55" customFormat="1" ht="24" customHeight="1" spans="1:11">
      <c r="A10" s="108">
        <v>6</v>
      </c>
      <c r="B10" s="108" t="s">
        <v>19</v>
      </c>
      <c r="C10" s="108">
        <v>3</v>
      </c>
      <c r="D10" s="106">
        <v>5</v>
      </c>
      <c r="E10" s="109">
        <v>2</v>
      </c>
      <c r="F10" s="109">
        <v>2</v>
      </c>
      <c r="G10" s="113"/>
      <c r="H10" s="113"/>
      <c r="I10" s="113"/>
      <c r="J10" s="109"/>
      <c r="K10" s="116"/>
    </row>
    <row r="11" s="55" customFormat="1" ht="24" customHeight="1" spans="1:11">
      <c r="A11" s="107">
        <v>7</v>
      </c>
      <c r="B11" s="108" t="s">
        <v>20</v>
      </c>
      <c r="C11" s="108">
        <v>2</v>
      </c>
      <c r="D11" s="106">
        <v>2</v>
      </c>
      <c r="E11" s="109"/>
      <c r="F11" s="109"/>
      <c r="G11" s="113"/>
      <c r="H11" s="113"/>
      <c r="I11" s="113"/>
      <c r="J11" s="109"/>
      <c r="K11" s="116"/>
    </row>
    <row r="12" s="55" customFormat="1" ht="24" customHeight="1" spans="1:11">
      <c r="A12" s="107">
        <v>8</v>
      </c>
      <c r="B12" s="108" t="s">
        <v>21</v>
      </c>
      <c r="C12" s="108"/>
      <c r="D12" s="106"/>
      <c r="E12" s="109"/>
      <c r="F12" s="109"/>
      <c r="G12" s="113"/>
      <c r="H12" s="113"/>
      <c r="I12" s="113"/>
      <c r="J12" s="109"/>
      <c r="K12" s="116"/>
    </row>
    <row r="13" s="55" customFormat="1" ht="24" customHeight="1" spans="1:11">
      <c r="A13" s="108">
        <v>9</v>
      </c>
      <c r="B13" s="108" t="s">
        <v>22</v>
      </c>
      <c r="C13" s="108">
        <v>2</v>
      </c>
      <c r="D13" s="106">
        <v>2</v>
      </c>
      <c r="E13" s="109"/>
      <c r="F13" s="109"/>
      <c r="G13" s="113"/>
      <c r="H13" s="109"/>
      <c r="I13" s="113"/>
      <c r="J13" s="111"/>
      <c r="K13" s="116"/>
    </row>
    <row r="14" s="55" customFormat="1" ht="24" customHeight="1" spans="1:11">
      <c r="A14" s="107">
        <v>10</v>
      </c>
      <c r="B14" s="108" t="s">
        <v>23</v>
      </c>
      <c r="C14" s="108">
        <v>1</v>
      </c>
      <c r="D14" s="106">
        <v>1</v>
      </c>
      <c r="E14" s="109"/>
      <c r="F14" s="109"/>
      <c r="G14" s="113"/>
      <c r="H14" s="113"/>
      <c r="I14" s="113"/>
      <c r="J14" s="109"/>
      <c r="K14" s="116"/>
    </row>
    <row r="15" s="55" customFormat="1" ht="24" customHeight="1" spans="1:11">
      <c r="A15" s="107">
        <v>11</v>
      </c>
      <c r="B15" s="108" t="s">
        <v>24</v>
      </c>
      <c r="C15" s="108"/>
      <c r="D15" s="106"/>
      <c r="E15" s="109"/>
      <c r="F15" s="109"/>
      <c r="G15" s="107"/>
      <c r="H15" s="113"/>
      <c r="I15" s="109"/>
      <c r="J15" s="111"/>
      <c r="K15" s="116"/>
    </row>
    <row r="16" s="55" customFormat="1" ht="24" customHeight="1" spans="1:11">
      <c r="A16" s="108">
        <v>12</v>
      </c>
      <c r="B16" s="108" t="s">
        <v>25</v>
      </c>
      <c r="C16" s="108"/>
      <c r="D16" s="106">
        <v>1</v>
      </c>
      <c r="E16" s="109">
        <v>1</v>
      </c>
      <c r="F16" s="109"/>
      <c r="G16" s="107"/>
      <c r="H16" s="111"/>
      <c r="I16" s="109">
        <v>1</v>
      </c>
      <c r="J16" s="111"/>
      <c r="K16" s="116"/>
    </row>
    <row r="17" s="55" customFormat="1" ht="24" customHeight="1" spans="1:11">
      <c r="A17" s="107">
        <v>13</v>
      </c>
      <c r="B17" s="108" t="s">
        <v>26</v>
      </c>
      <c r="C17" s="108"/>
      <c r="D17" s="106"/>
      <c r="E17" s="109"/>
      <c r="F17" s="109"/>
      <c r="G17" s="107"/>
      <c r="H17" s="113"/>
      <c r="I17" s="109"/>
      <c r="J17" s="111"/>
      <c r="K17" s="116"/>
    </row>
    <row r="18" s="55" customFormat="1" ht="24" customHeight="1" spans="1:11">
      <c r="A18" s="107">
        <v>14</v>
      </c>
      <c r="B18" s="108" t="s">
        <v>27</v>
      </c>
      <c r="C18" s="108"/>
      <c r="D18" s="106">
        <v>2</v>
      </c>
      <c r="E18" s="109">
        <v>2</v>
      </c>
      <c r="F18" s="109"/>
      <c r="G18" s="114">
        <v>2</v>
      </c>
      <c r="H18" s="109"/>
      <c r="I18" s="113"/>
      <c r="J18" s="112"/>
      <c r="K18" s="116"/>
    </row>
    <row r="19" s="55" customFormat="1" ht="24" customHeight="1" spans="1:11">
      <c r="A19" s="108">
        <v>15</v>
      </c>
      <c r="B19" s="108" t="s">
        <v>28</v>
      </c>
      <c r="C19" s="108">
        <v>1</v>
      </c>
      <c r="D19" s="106">
        <v>1</v>
      </c>
      <c r="E19" s="109"/>
      <c r="F19" s="109"/>
      <c r="G19" s="113"/>
      <c r="H19" s="113"/>
      <c r="I19" s="113"/>
      <c r="J19" s="109"/>
      <c r="K19" s="116"/>
    </row>
    <row r="20" s="55" customFormat="1" ht="24" customHeight="1" spans="1:11">
      <c r="A20" s="107">
        <v>16</v>
      </c>
      <c r="B20" s="108" t="s">
        <v>29</v>
      </c>
      <c r="C20" s="108"/>
      <c r="D20" s="106"/>
      <c r="E20" s="109"/>
      <c r="F20" s="109"/>
      <c r="G20" s="113"/>
      <c r="H20" s="113"/>
      <c r="I20" s="113"/>
      <c r="J20" s="109"/>
      <c r="K20" s="116"/>
    </row>
    <row r="21" s="55" customFormat="1" ht="24" customHeight="1" spans="1:11">
      <c r="A21" s="107">
        <v>17</v>
      </c>
      <c r="B21" s="108" t="s">
        <v>30</v>
      </c>
      <c r="C21" s="108">
        <v>1</v>
      </c>
      <c r="D21" s="106">
        <v>1</v>
      </c>
      <c r="E21" s="109"/>
      <c r="F21" s="109"/>
      <c r="G21" s="113"/>
      <c r="H21" s="109"/>
      <c r="I21" s="113"/>
      <c r="J21" s="111"/>
      <c r="K21" s="116"/>
    </row>
    <row r="22" s="55" customFormat="1" ht="24" customHeight="1" spans="1:11">
      <c r="A22" s="108">
        <v>18</v>
      </c>
      <c r="B22" s="108" t="s">
        <v>31</v>
      </c>
      <c r="C22" s="108">
        <v>1</v>
      </c>
      <c r="D22" s="106">
        <v>1</v>
      </c>
      <c r="E22" s="109"/>
      <c r="F22" s="109"/>
      <c r="G22" s="113"/>
      <c r="H22" s="107"/>
      <c r="I22" s="113"/>
      <c r="J22" s="109"/>
      <c r="K22" s="116"/>
    </row>
    <row r="23" s="55" customFormat="1" ht="24" customHeight="1" spans="1:11">
      <c r="A23" s="107">
        <v>19</v>
      </c>
      <c r="B23" s="108" t="s">
        <v>32</v>
      </c>
      <c r="C23" s="108"/>
      <c r="D23" s="106"/>
      <c r="E23" s="109"/>
      <c r="F23" s="109"/>
      <c r="G23" s="113"/>
      <c r="H23" s="113"/>
      <c r="I23" s="113"/>
      <c r="J23" s="109"/>
      <c r="K23" s="116"/>
    </row>
    <row r="24" s="55" customFormat="1" ht="24" customHeight="1" spans="1:11">
      <c r="A24" s="107">
        <v>20</v>
      </c>
      <c r="B24" s="108" t="s">
        <v>33</v>
      </c>
      <c r="C24" s="108"/>
      <c r="D24" s="106"/>
      <c r="E24" s="109"/>
      <c r="F24" s="109"/>
      <c r="G24" s="113"/>
      <c r="H24" s="113"/>
      <c r="I24" s="113"/>
      <c r="J24" s="109"/>
      <c r="K24" s="116"/>
    </row>
    <row r="25" s="55" customFormat="1" ht="24" customHeight="1" spans="1:11">
      <c r="A25" s="108">
        <v>21</v>
      </c>
      <c r="B25" s="108" t="s">
        <v>34</v>
      </c>
      <c r="C25" s="108"/>
      <c r="D25" s="106">
        <v>2</v>
      </c>
      <c r="E25" s="109">
        <v>2</v>
      </c>
      <c r="F25" s="109">
        <v>2</v>
      </c>
      <c r="G25" s="113"/>
      <c r="H25" s="107"/>
      <c r="I25" s="113"/>
      <c r="J25" s="109"/>
      <c r="K25" s="116"/>
    </row>
  </sheetData>
  <mergeCells count="8">
    <mergeCell ref="A1:K1"/>
    <mergeCell ref="F2:J2"/>
    <mergeCell ref="A2:A3"/>
    <mergeCell ref="B2:B3"/>
    <mergeCell ref="C2:C3"/>
    <mergeCell ref="D2:D3"/>
    <mergeCell ref="E2:E3"/>
    <mergeCell ref="K2:K3"/>
  </mergeCells>
  <pageMargins left="0.751388888888889" right="0.751388888888889" top="1" bottom="1" header="0.511805555555556" footer="0.51180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08"/>
  <sheetViews>
    <sheetView topLeftCell="A81" workbookViewId="0">
      <selection activeCell="N108" sqref="N108"/>
    </sheetView>
  </sheetViews>
  <sheetFormatPr defaultColWidth="9" defaultRowHeight="13.5"/>
  <cols>
    <col min="1" max="1" width="5.125" style="74" customWidth="1"/>
    <col min="2" max="2" width="6.625" style="74" customWidth="1"/>
    <col min="3" max="3" width="12.2583333333333" style="74" customWidth="1"/>
    <col min="4" max="4" width="13.125" style="74" customWidth="1"/>
    <col min="5" max="9" width="10.2583333333333" style="74" customWidth="1"/>
    <col min="10" max="10" width="10.125" style="74" customWidth="1"/>
    <col min="11" max="11" width="9.25833333333333" style="74" customWidth="1"/>
    <col min="12" max="16384" width="9" style="74"/>
  </cols>
  <sheetData>
    <row r="1" ht="29.25" customHeight="1" spans="1:11">
      <c r="A1" s="75" t="s">
        <v>35</v>
      </c>
      <c r="B1" s="75"/>
      <c r="C1" s="75"/>
      <c r="D1" s="75"/>
      <c r="E1" s="75"/>
      <c r="F1" s="75"/>
      <c r="G1" s="75"/>
      <c r="H1" s="75"/>
      <c r="I1" s="75"/>
      <c r="J1" s="75"/>
      <c r="K1" s="75"/>
    </row>
    <row r="2" ht="20.25" customHeight="1" spans="1:11">
      <c r="A2" s="76"/>
      <c r="B2" s="76"/>
      <c r="C2" s="76"/>
      <c r="D2" s="76"/>
      <c r="E2" s="76"/>
      <c r="F2" s="76"/>
      <c r="G2" s="76"/>
      <c r="H2" s="76"/>
      <c r="I2" s="76"/>
      <c r="J2" s="76"/>
      <c r="K2" s="98" t="s">
        <v>36</v>
      </c>
    </row>
    <row r="3" ht="18" customHeight="1" spans="1:11">
      <c r="A3" s="77" t="s">
        <v>1</v>
      </c>
      <c r="B3" s="77" t="s">
        <v>37</v>
      </c>
      <c r="C3" s="77" t="s">
        <v>38</v>
      </c>
      <c r="D3" s="77" t="s">
        <v>39</v>
      </c>
      <c r="E3" s="78" t="s">
        <v>40</v>
      </c>
      <c r="F3" s="79"/>
      <c r="G3" s="79"/>
      <c r="H3" s="79"/>
      <c r="I3" s="79"/>
      <c r="J3" s="99" t="s">
        <v>41</v>
      </c>
      <c r="K3" s="77" t="s">
        <v>42</v>
      </c>
    </row>
    <row r="4" ht="18" customHeight="1" spans="1:11">
      <c r="A4" s="80"/>
      <c r="B4" s="80"/>
      <c r="C4" s="80"/>
      <c r="D4" s="80"/>
      <c r="E4" s="81" t="s">
        <v>8</v>
      </c>
      <c r="F4" s="81" t="s">
        <v>9</v>
      </c>
      <c r="G4" s="81" t="s">
        <v>10</v>
      </c>
      <c r="H4" s="81" t="s">
        <v>11</v>
      </c>
      <c r="I4" s="78" t="s">
        <v>12</v>
      </c>
      <c r="J4" s="99"/>
      <c r="K4" s="80"/>
    </row>
    <row r="5" s="73" customFormat="1" ht="18" customHeight="1" spans="1:11">
      <c r="A5" s="82" t="s">
        <v>13</v>
      </c>
      <c r="B5" s="83"/>
      <c r="C5" s="84"/>
      <c r="D5" s="85" t="s">
        <v>43</v>
      </c>
      <c r="E5" s="86">
        <v>1102.8</v>
      </c>
      <c r="F5" s="86">
        <v>1102.8</v>
      </c>
      <c r="G5" s="86">
        <v>1102.8</v>
      </c>
      <c r="H5" s="86">
        <v>1102.8</v>
      </c>
      <c r="I5" s="86">
        <v>1102.8</v>
      </c>
      <c r="J5" s="86">
        <f>SUM(J29+J43+J49+J65+J77+J97+J103)</f>
        <v>1667.5</v>
      </c>
      <c r="K5" s="86">
        <f>SUM(E5:I5)</f>
        <v>5514</v>
      </c>
    </row>
    <row r="6" s="73" customFormat="1" ht="18" customHeight="1" spans="1:11">
      <c r="A6" s="87"/>
      <c r="B6" s="88"/>
      <c r="C6" s="89"/>
      <c r="D6" s="85" t="s">
        <v>44</v>
      </c>
      <c r="E6" s="86">
        <f t="shared" ref="E5:I6" si="0">SUM(E10+E18+E30+E38+E44+E50+E54+E58+E66+E78+E98+E104+E108)</f>
        <v>503.4</v>
      </c>
      <c r="F6" s="86">
        <f t="shared" si="0"/>
        <v>503.4</v>
      </c>
      <c r="G6" s="86">
        <f t="shared" si="0"/>
        <v>503.4</v>
      </c>
      <c r="H6" s="86">
        <f t="shared" si="0"/>
        <v>503.4</v>
      </c>
      <c r="I6" s="86">
        <f t="shared" si="0"/>
        <v>503.4</v>
      </c>
      <c r="J6" s="86"/>
      <c r="K6" s="86">
        <f t="shared" ref="K6:K37" si="1">SUM(E6:I6)</f>
        <v>2517</v>
      </c>
    </row>
    <row r="7" s="27" customFormat="1" ht="18" customHeight="1" spans="1:11">
      <c r="A7" s="90">
        <v>1</v>
      </c>
      <c r="B7" s="90" t="s">
        <v>14</v>
      </c>
      <c r="C7" s="90" t="s">
        <v>45</v>
      </c>
      <c r="D7" s="91" t="s">
        <v>43</v>
      </c>
      <c r="E7" s="92">
        <v>8.6</v>
      </c>
      <c r="F7" s="92">
        <v>8.6</v>
      </c>
      <c r="G7" s="92">
        <v>8.6</v>
      </c>
      <c r="H7" s="92">
        <v>8.6</v>
      </c>
      <c r="I7" s="92">
        <v>8.6</v>
      </c>
      <c r="J7" s="92"/>
      <c r="K7" s="86">
        <f t="shared" si="1"/>
        <v>43</v>
      </c>
    </row>
    <row r="8" s="27" customFormat="1" ht="18" customHeight="1" spans="1:11">
      <c r="A8" s="93"/>
      <c r="B8" s="93"/>
      <c r="C8" s="94"/>
      <c r="D8" s="91" t="s">
        <v>44</v>
      </c>
      <c r="E8" s="92">
        <v>32</v>
      </c>
      <c r="F8" s="92">
        <v>32</v>
      </c>
      <c r="G8" s="92">
        <v>32</v>
      </c>
      <c r="H8" s="92">
        <v>32</v>
      </c>
      <c r="I8" s="92">
        <v>32</v>
      </c>
      <c r="J8" s="92"/>
      <c r="K8" s="86">
        <f t="shared" si="1"/>
        <v>160</v>
      </c>
    </row>
    <row r="9" ht="18" customHeight="1" spans="1:11">
      <c r="A9" s="93"/>
      <c r="B9" s="93"/>
      <c r="C9" s="95" t="s">
        <v>46</v>
      </c>
      <c r="D9" s="85" t="s">
        <v>43</v>
      </c>
      <c r="E9" s="86">
        <v>8.6</v>
      </c>
      <c r="F9" s="86">
        <v>8.6</v>
      </c>
      <c r="G9" s="86">
        <v>8.6</v>
      </c>
      <c r="H9" s="86">
        <v>8.6</v>
      </c>
      <c r="I9" s="86">
        <v>8.6</v>
      </c>
      <c r="J9" s="86"/>
      <c r="K9" s="86">
        <f t="shared" si="1"/>
        <v>43</v>
      </c>
    </row>
    <row r="10" ht="18" customHeight="1" spans="1:11">
      <c r="A10" s="94"/>
      <c r="B10" s="94"/>
      <c r="C10" s="96"/>
      <c r="D10" s="85" t="s">
        <v>44</v>
      </c>
      <c r="E10" s="86">
        <v>32</v>
      </c>
      <c r="F10" s="86">
        <v>32</v>
      </c>
      <c r="G10" s="86">
        <v>32</v>
      </c>
      <c r="H10" s="86">
        <v>32</v>
      </c>
      <c r="I10" s="86">
        <v>32</v>
      </c>
      <c r="J10" s="86"/>
      <c r="K10" s="86">
        <f t="shared" si="1"/>
        <v>160</v>
      </c>
    </row>
    <row r="11" s="27" customFormat="1" ht="18" customHeight="1" spans="1:11">
      <c r="A11" s="90">
        <v>2</v>
      </c>
      <c r="B11" s="90" t="s">
        <v>15</v>
      </c>
      <c r="C11" s="90" t="s">
        <v>47</v>
      </c>
      <c r="D11" s="91" t="s">
        <v>43</v>
      </c>
      <c r="E11" s="92">
        <v>2</v>
      </c>
      <c r="F11" s="92">
        <v>2</v>
      </c>
      <c r="G11" s="92">
        <v>2</v>
      </c>
      <c r="H11" s="92">
        <v>2</v>
      </c>
      <c r="I11" s="92">
        <v>2</v>
      </c>
      <c r="J11" s="92"/>
      <c r="K11" s="86">
        <f t="shared" si="1"/>
        <v>10</v>
      </c>
    </row>
    <row r="12" s="27" customFormat="1" ht="18" customHeight="1" spans="1:11">
      <c r="A12" s="93"/>
      <c r="B12" s="93"/>
      <c r="C12" s="94"/>
      <c r="D12" s="91" t="s">
        <v>44</v>
      </c>
      <c r="E12" s="92">
        <v>1.4</v>
      </c>
      <c r="F12" s="92">
        <v>1.4</v>
      </c>
      <c r="G12" s="92">
        <v>1.4</v>
      </c>
      <c r="H12" s="92">
        <v>1.4</v>
      </c>
      <c r="I12" s="92">
        <v>1.4</v>
      </c>
      <c r="J12" s="92"/>
      <c r="K12" s="86">
        <f t="shared" si="1"/>
        <v>7</v>
      </c>
    </row>
    <row r="13" s="27" customFormat="1" ht="18" customHeight="1" spans="1:11">
      <c r="A13" s="93"/>
      <c r="B13" s="93"/>
      <c r="C13" s="90" t="s">
        <v>48</v>
      </c>
      <c r="D13" s="91" t="s">
        <v>43</v>
      </c>
      <c r="E13" s="92">
        <v>0.2</v>
      </c>
      <c r="F13" s="92">
        <v>0.2</v>
      </c>
      <c r="G13" s="92">
        <v>0.2</v>
      </c>
      <c r="H13" s="92">
        <v>0.2</v>
      </c>
      <c r="I13" s="92">
        <v>0.2</v>
      </c>
      <c r="J13" s="92"/>
      <c r="K13" s="86">
        <f t="shared" si="1"/>
        <v>1</v>
      </c>
    </row>
    <row r="14" s="27" customFormat="1" ht="18" customHeight="1" spans="1:11">
      <c r="A14" s="93"/>
      <c r="B14" s="93"/>
      <c r="C14" s="94"/>
      <c r="D14" s="91" t="s">
        <v>44</v>
      </c>
      <c r="E14" s="92">
        <v>5.4</v>
      </c>
      <c r="F14" s="92">
        <v>5.4</v>
      </c>
      <c r="G14" s="92">
        <v>5.4</v>
      </c>
      <c r="H14" s="92">
        <v>5.4</v>
      </c>
      <c r="I14" s="92">
        <v>5.4</v>
      </c>
      <c r="J14" s="92"/>
      <c r="K14" s="86">
        <f t="shared" si="1"/>
        <v>27</v>
      </c>
    </row>
    <row r="15" s="27" customFormat="1" ht="18" customHeight="1" spans="1:11">
      <c r="A15" s="93"/>
      <c r="B15" s="93"/>
      <c r="C15" s="90" t="s">
        <v>49</v>
      </c>
      <c r="D15" s="91" t="s">
        <v>43</v>
      </c>
      <c r="E15" s="92">
        <v>1.2</v>
      </c>
      <c r="F15" s="92">
        <v>1.2</v>
      </c>
      <c r="G15" s="92">
        <v>1.2</v>
      </c>
      <c r="H15" s="92">
        <v>1.2</v>
      </c>
      <c r="I15" s="92">
        <v>1.2</v>
      </c>
      <c r="J15" s="92"/>
      <c r="K15" s="86">
        <f t="shared" si="1"/>
        <v>6</v>
      </c>
    </row>
    <row r="16" s="27" customFormat="1" ht="18" customHeight="1" spans="1:11">
      <c r="A16" s="93"/>
      <c r="B16" s="93"/>
      <c r="C16" s="94"/>
      <c r="D16" s="91" t="s">
        <v>44</v>
      </c>
      <c r="E16" s="92"/>
      <c r="F16" s="92"/>
      <c r="G16" s="92"/>
      <c r="H16" s="92"/>
      <c r="I16" s="92"/>
      <c r="J16" s="92"/>
      <c r="K16" s="86">
        <f t="shared" si="1"/>
        <v>0</v>
      </c>
    </row>
    <row r="17" ht="18" customHeight="1" spans="1:11">
      <c r="A17" s="93"/>
      <c r="B17" s="93"/>
      <c r="C17" s="95" t="s">
        <v>46</v>
      </c>
      <c r="D17" s="85" t="s">
        <v>43</v>
      </c>
      <c r="E17" s="86">
        <f t="shared" ref="E17:I18" si="2">SUM(E11+E13+E15)</f>
        <v>3.4</v>
      </c>
      <c r="F17" s="86">
        <f t="shared" si="2"/>
        <v>3.4</v>
      </c>
      <c r="G17" s="86">
        <f t="shared" si="2"/>
        <v>3.4</v>
      </c>
      <c r="H17" s="86">
        <f t="shared" si="2"/>
        <v>3.4</v>
      </c>
      <c r="I17" s="86">
        <f t="shared" si="2"/>
        <v>3.4</v>
      </c>
      <c r="J17" s="86"/>
      <c r="K17" s="86">
        <f t="shared" si="1"/>
        <v>17</v>
      </c>
    </row>
    <row r="18" ht="18" customHeight="1" spans="1:11">
      <c r="A18" s="93"/>
      <c r="B18" s="93"/>
      <c r="C18" s="96"/>
      <c r="D18" s="85" t="s">
        <v>44</v>
      </c>
      <c r="E18" s="86">
        <f t="shared" si="2"/>
        <v>6.8</v>
      </c>
      <c r="F18" s="86">
        <f t="shared" si="2"/>
        <v>6.8</v>
      </c>
      <c r="G18" s="86">
        <f t="shared" si="2"/>
        <v>6.8</v>
      </c>
      <c r="H18" s="86">
        <f t="shared" si="2"/>
        <v>6.8</v>
      </c>
      <c r="I18" s="86">
        <f t="shared" si="2"/>
        <v>6.8</v>
      </c>
      <c r="J18" s="86"/>
      <c r="K18" s="86">
        <f t="shared" si="1"/>
        <v>34</v>
      </c>
    </row>
    <row r="19" s="27" customFormat="1" ht="18" customHeight="1" spans="1:11">
      <c r="A19" s="90">
        <v>3</v>
      </c>
      <c r="B19" s="90" t="s">
        <v>16</v>
      </c>
      <c r="C19" s="90" t="s">
        <v>50</v>
      </c>
      <c r="D19" s="91" t="s">
        <v>43</v>
      </c>
      <c r="E19" s="92">
        <v>71.8</v>
      </c>
      <c r="F19" s="92">
        <v>71.8</v>
      </c>
      <c r="G19" s="92">
        <v>71.8</v>
      </c>
      <c r="H19" s="92">
        <v>71.8</v>
      </c>
      <c r="I19" s="92">
        <v>71.8</v>
      </c>
      <c r="J19" s="92"/>
      <c r="K19" s="86">
        <f t="shared" si="1"/>
        <v>359</v>
      </c>
    </row>
    <row r="20" s="27" customFormat="1" ht="18.95" customHeight="1" spans="1:11">
      <c r="A20" s="93"/>
      <c r="B20" s="93"/>
      <c r="C20" s="94"/>
      <c r="D20" s="91" t="s">
        <v>44</v>
      </c>
      <c r="E20" s="92"/>
      <c r="F20" s="92"/>
      <c r="G20" s="92"/>
      <c r="H20" s="92"/>
      <c r="I20" s="92"/>
      <c r="J20" s="92"/>
      <c r="K20" s="86">
        <f t="shared" si="1"/>
        <v>0</v>
      </c>
    </row>
    <row r="21" s="27" customFormat="1" ht="18" customHeight="1" spans="1:11">
      <c r="A21" s="93"/>
      <c r="B21" s="93"/>
      <c r="C21" s="90" t="s">
        <v>51</v>
      </c>
      <c r="D21" s="91" t="s">
        <v>43</v>
      </c>
      <c r="E21" s="92"/>
      <c r="F21" s="92"/>
      <c r="G21" s="92"/>
      <c r="H21" s="92"/>
      <c r="I21" s="92"/>
      <c r="J21" s="92"/>
      <c r="K21" s="86">
        <f t="shared" si="1"/>
        <v>0</v>
      </c>
    </row>
    <row r="22" s="27" customFormat="1" ht="18" customHeight="1" spans="1:11">
      <c r="A22" s="93"/>
      <c r="B22" s="93"/>
      <c r="C22" s="94"/>
      <c r="D22" s="91" t="s">
        <v>44</v>
      </c>
      <c r="E22" s="92">
        <v>24</v>
      </c>
      <c r="F22" s="92">
        <v>24</v>
      </c>
      <c r="G22" s="92">
        <v>24</v>
      </c>
      <c r="H22" s="92">
        <v>24</v>
      </c>
      <c r="I22" s="92">
        <v>24</v>
      </c>
      <c r="J22" s="92"/>
      <c r="K22" s="86">
        <f t="shared" si="1"/>
        <v>120</v>
      </c>
    </row>
    <row r="23" s="27" customFormat="1" ht="18" customHeight="1" spans="1:11">
      <c r="A23" s="93"/>
      <c r="B23" s="93"/>
      <c r="C23" s="90" t="s">
        <v>52</v>
      </c>
      <c r="D23" s="91" t="s">
        <v>43</v>
      </c>
      <c r="E23" s="92"/>
      <c r="F23" s="92"/>
      <c r="G23" s="92"/>
      <c r="H23" s="92"/>
      <c r="I23" s="92"/>
      <c r="J23" s="92"/>
      <c r="K23" s="86">
        <f t="shared" si="1"/>
        <v>0</v>
      </c>
    </row>
    <row r="24" s="27" customFormat="1" ht="18" customHeight="1" spans="1:11">
      <c r="A24" s="93"/>
      <c r="B24" s="93"/>
      <c r="C24" s="94"/>
      <c r="D24" s="91" t="s">
        <v>44</v>
      </c>
      <c r="E24" s="92">
        <v>5.6</v>
      </c>
      <c r="F24" s="92">
        <v>5.6</v>
      </c>
      <c r="G24" s="92">
        <v>5.6</v>
      </c>
      <c r="H24" s="92">
        <v>5.6</v>
      </c>
      <c r="I24" s="92">
        <v>5.6</v>
      </c>
      <c r="J24" s="92"/>
      <c r="K24" s="86">
        <f t="shared" si="1"/>
        <v>28</v>
      </c>
    </row>
    <row r="25" s="27" customFormat="1" ht="18" customHeight="1" spans="1:11">
      <c r="A25" s="93"/>
      <c r="B25" s="93"/>
      <c r="C25" s="90" t="s">
        <v>53</v>
      </c>
      <c r="D25" s="91" t="s">
        <v>43</v>
      </c>
      <c r="E25" s="92">
        <v>7.6</v>
      </c>
      <c r="F25" s="92">
        <v>7.6</v>
      </c>
      <c r="G25" s="92">
        <v>7.6</v>
      </c>
      <c r="H25" s="92">
        <v>7.6</v>
      </c>
      <c r="I25" s="92">
        <v>7.6</v>
      </c>
      <c r="J25" s="92"/>
      <c r="K25" s="86">
        <f t="shared" si="1"/>
        <v>38</v>
      </c>
    </row>
    <row r="26" s="27" customFormat="1" ht="18" customHeight="1" spans="1:11">
      <c r="A26" s="93"/>
      <c r="B26" s="93"/>
      <c r="C26" s="94"/>
      <c r="D26" s="91" t="s">
        <v>44</v>
      </c>
      <c r="E26" s="92"/>
      <c r="F26" s="92"/>
      <c r="G26" s="92"/>
      <c r="H26" s="92"/>
      <c r="I26" s="92"/>
      <c r="J26" s="92"/>
      <c r="K26" s="86">
        <f t="shared" si="1"/>
        <v>0</v>
      </c>
    </row>
    <row r="27" s="27" customFormat="1" ht="18" customHeight="1" spans="1:11">
      <c r="A27" s="93"/>
      <c r="B27" s="93"/>
      <c r="C27" s="90" t="s">
        <v>54</v>
      </c>
      <c r="D27" s="91" t="s">
        <v>43</v>
      </c>
      <c r="E27" s="92">
        <v>25</v>
      </c>
      <c r="F27" s="92">
        <v>25</v>
      </c>
      <c r="G27" s="92">
        <v>25</v>
      </c>
      <c r="H27" s="92">
        <v>25</v>
      </c>
      <c r="I27" s="92">
        <v>25</v>
      </c>
      <c r="J27" s="92"/>
      <c r="K27" s="86">
        <f t="shared" si="1"/>
        <v>125</v>
      </c>
    </row>
    <row r="28" s="27" customFormat="1" ht="18" customHeight="1" spans="1:11">
      <c r="A28" s="93"/>
      <c r="B28" s="93"/>
      <c r="C28" s="94"/>
      <c r="D28" s="91" t="s">
        <v>44</v>
      </c>
      <c r="E28" s="92">
        <v>0.8</v>
      </c>
      <c r="F28" s="92">
        <v>0.8</v>
      </c>
      <c r="G28" s="92">
        <v>0.8</v>
      </c>
      <c r="H28" s="92">
        <v>0.8</v>
      </c>
      <c r="I28" s="92">
        <v>0.8</v>
      </c>
      <c r="J28" s="92"/>
      <c r="K28" s="86">
        <f t="shared" si="1"/>
        <v>4</v>
      </c>
    </row>
    <row r="29" ht="18" customHeight="1" spans="1:11">
      <c r="A29" s="93"/>
      <c r="B29" s="93"/>
      <c r="C29" s="95" t="s">
        <v>46</v>
      </c>
      <c r="D29" s="85" t="s">
        <v>43</v>
      </c>
      <c r="E29" s="86">
        <f t="shared" ref="E29:I30" si="3">SUM(E19+E21+E23+E25+E27)</f>
        <v>104.4</v>
      </c>
      <c r="F29" s="86">
        <f t="shared" si="3"/>
        <v>104.4</v>
      </c>
      <c r="G29" s="86">
        <f t="shared" si="3"/>
        <v>104.4</v>
      </c>
      <c r="H29" s="86">
        <f t="shared" si="3"/>
        <v>104.4</v>
      </c>
      <c r="I29" s="86">
        <f t="shared" si="3"/>
        <v>104.4</v>
      </c>
      <c r="J29" s="86">
        <v>30</v>
      </c>
      <c r="K29" s="86">
        <f t="shared" si="1"/>
        <v>522</v>
      </c>
    </row>
    <row r="30" ht="18" customHeight="1" spans="1:11">
      <c r="A30" s="94"/>
      <c r="B30" s="94"/>
      <c r="C30" s="96"/>
      <c r="D30" s="85" t="s">
        <v>44</v>
      </c>
      <c r="E30" s="86">
        <f t="shared" si="3"/>
        <v>30.4</v>
      </c>
      <c r="F30" s="86">
        <f t="shared" si="3"/>
        <v>30.4</v>
      </c>
      <c r="G30" s="86">
        <f t="shared" si="3"/>
        <v>30.4</v>
      </c>
      <c r="H30" s="86">
        <f t="shared" si="3"/>
        <v>30.4</v>
      </c>
      <c r="I30" s="86">
        <f t="shared" si="3"/>
        <v>30.4</v>
      </c>
      <c r="J30" s="86"/>
      <c r="K30" s="86">
        <f t="shared" si="1"/>
        <v>152</v>
      </c>
    </row>
    <row r="31" s="27" customFormat="1" ht="18" customHeight="1" spans="1:11">
      <c r="A31" s="90">
        <v>4</v>
      </c>
      <c r="B31" s="90" t="s">
        <v>17</v>
      </c>
      <c r="C31" s="90" t="s">
        <v>55</v>
      </c>
      <c r="D31" s="91" t="s">
        <v>43</v>
      </c>
      <c r="E31" s="92">
        <v>5.4</v>
      </c>
      <c r="F31" s="92">
        <v>5.4</v>
      </c>
      <c r="G31" s="92">
        <v>5.4</v>
      </c>
      <c r="H31" s="92">
        <v>5.4</v>
      </c>
      <c r="I31" s="92">
        <v>5.4</v>
      </c>
      <c r="J31" s="92"/>
      <c r="K31" s="86">
        <f t="shared" si="1"/>
        <v>27</v>
      </c>
    </row>
    <row r="32" s="27" customFormat="1" ht="18" customHeight="1" spans="1:11">
      <c r="A32" s="93"/>
      <c r="B32" s="93"/>
      <c r="C32" s="94"/>
      <c r="D32" s="91" t="s">
        <v>44</v>
      </c>
      <c r="E32" s="92"/>
      <c r="F32" s="92"/>
      <c r="G32" s="92"/>
      <c r="H32" s="92"/>
      <c r="I32" s="92"/>
      <c r="J32" s="92"/>
      <c r="K32" s="86">
        <f t="shared" si="1"/>
        <v>0</v>
      </c>
    </row>
    <row r="33" s="27" customFormat="1" ht="18" customHeight="1" spans="1:11">
      <c r="A33" s="93"/>
      <c r="B33" s="93"/>
      <c r="C33" s="90" t="s">
        <v>56</v>
      </c>
      <c r="D33" s="91" t="s">
        <v>43</v>
      </c>
      <c r="E33" s="92"/>
      <c r="F33" s="92"/>
      <c r="G33" s="92"/>
      <c r="H33" s="92"/>
      <c r="I33" s="92"/>
      <c r="J33" s="92"/>
      <c r="K33" s="86">
        <f t="shared" si="1"/>
        <v>0</v>
      </c>
    </row>
    <row r="34" s="27" customFormat="1" ht="18" customHeight="1" spans="1:11">
      <c r="A34" s="93"/>
      <c r="B34" s="93"/>
      <c r="C34" s="94"/>
      <c r="D34" s="91" t="s">
        <v>44</v>
      </c>
      <c r="E34" s="92">
        <v>0.4</v>
      </c>
      <c r="F34" s="92">
        <v>0.4</v>
      </c>
      <c r="G34" s="92">
        <v>0.4</v>
      </c>
      <c r="H34" s="92">
        <v>0.4</v>
      </c>
      <c r="I34" s="92">
        <v>0.4</v>
      </c>
      <c r="J34" s="92"/>
      <c r="K34" s="86">
        <f t="shared" si="1"/>
        <v>2</v>
      </c>
    </row>
    <row r="35" s="27" customFormat="1" ht="18" customHeight="1" spans="1:11">
      <c r="A35" s="93"/>
      <c r="B35" s="93"/>
      <c r="C35" s="90" t="s">
        <v>57</v>
      </c>
      <c r="D35" s="91" t="s">
        <v>43</v>
      </c>
      <c r="E35" s="92">
        <v>14.2</v>
      </c>
      <c r="F35" s="92">
        <v>14.2</v>
      </c>
      <c r="G35" s="92">
        <v>14.2</v>
      </c>
      <c r="H35" s="92">
        <v>14.2</v>
      </c>
      <c r="I35" s="92">
        <v>14.2</v>
      </c>
      <c r="J35" s="92"/>
      <c r="K35" s="86">
        <f t="shared" si="1"/>
        <v>71</v>
      </c>
    </row>
    <row r="36" s="27" customFormat="1" ht="18" customHeight="1" spans="1:11">
      <c r="A36" s="93"/>
      <c r="B36" s="93"/>
      <c r="C36" s="94"/>
      <c r="D36" s="91" t="s">
        <v>44</v>
      </c>
      <c r="E36" s="92">
        <v>33.4</v>
      </c>
      <c r="F36" s="92">
        <v>33.4</v>
      </c>
      <c r="G36" s="92">
        <v>33.4</v>
      </c>
      <c r="H36" s="92">
        <v>33.4</v>
      </c>
      <c r="I36" s="92">
        <v>33.4</v>
      </c>
      <c r="J36" s="92"/>
      <c r="K36" s="86">
        <f t="shared" si="1"/>
        <v>167</v>
      </c>
    </row>
    <row r="37" ht="18" customHeight="1" spans="1:11">
      <c r="A37" s="93"/>
      <c r="B37" s="93"/>
      <c r="C37" s="95" t="s">
        <v>46</v>
      </c>
      <c r="D37" s="85" t="s">
        <v>43</v>
      </c>
      <c r="E37" s="86">
        <f t="shared" ref="E37:I38" si="4">SUM(E31+E33+E35)</f>
        <v>19.6</v>
      </c>
      <c r="F37" s="86">
        <f t="shared" si="4"/>
        <v>19.6</v>
      </c>
      <c r="G37" s="86">
        <f t="shared" si="4"/>
        <v>19.6</v>
      </c>
      <c r="H37" s="86">
        <f t="shared" si="4"/>
        <v>19.6</v>
      </c>
      <c r="I37" s="86">
        <f t="shared" si="4"/>
        <v>19.6</v>
      </c>
      <c r="J37" s="86"/>
      <c r="K37" s="86">
        <f t="shared" si="1"/>
        <v>98</v>
      </c>
    </row>
    <row r="38" ht="18" customHeight="1" spans="1:11">
      <c r="A38" s="94"/>
      <c r="B38" s="94"/>
      <c r="C38" s="96"/>
      <c r="D38" s="85" t="s">
        <v>44</v>
      </c>
      <c r="E38" s="86">
        <f t="shared" si="4"/>
        <v>33.8</v>
      </c>
      <c r="F38" s="86">
        <f t="shared" si="4"/>
        <v>33.8</v>
      </c>
      <c r="G38" s="86">
        <f t="shared" si="4"/>
        <v>33.8</v>
      </c>
      <c r="H38" s="86">
        <f t="shared" si="4"/>
        <v>33.8</v>
      </c>
      <c r="I38" s="86">
        <f t="shared" si="4"/>
        <v>33.8</v>
      </c>
      <c r="J38" s="86"/>
      <c r="K38" s="86">
        <f t="shared" ref="K38:K69" si="5">SUM(E38:I38)</f>
        <v>169</v>
      </c>
    </row>
    <row r="39" s="27" customFormat="1" ht="18" customHeight="1" spans="1:11">
      <c r="A39" s="90">
        <v>5</v>
      </c>
      <c r="B39" s="90" t="s">
        <v>22</v>
      </c>
      <c r="C39" s="90" t="s">
        <v>58</v>
      </c>
      <c r="D39" s="91" t="s">
        <v>43</v>
      </c>
      <c r="E39" s="92">
        <v>0.4</v>
      </c>
      <c r="F39" s="92">
        <v>0.4</v>
      </c>
      <c r="G39" s="92">
        <v>0.4</v>
      </c>
      <c r="H39" s="92">
        <v>0.4</v>
      </c>
      <c r="I39" s="92">
        <v>0.4</v>
      </c>
      <c r="J39" s="92"/>
      <c r="K39" s="86">
        <f t="shared" si="5"/>
        <v>2</v>
      </c>
    </row>
    <row r="40" s="27" customFormat="1" ht="18" customHeight="1" spans="1:11">
      <c r="A40" s="93"/>
      <c r="B40" s="93"/>
      <c r="C40" s="94"/>
      <c r="D40" s="91" t="s">
        <v>44</v>
      </c>
      <c r="E40" s="92">
        <v>4.2</v>
      </c>
      <c r="F40" s="92">
        <v>4.2</v>
      </c>
      <c r="G40" s="92">
        <v>4.2</v>
      </c>
      <c r="H40" s="92">
        <v>4.2</v>
      </c>
      <c r="I40" s="92">
        <v>4.2</v>
      </c>
      <c r="J40" s="92"/>
      <c r="K40" s="86">
        <f t="shared" si="5"/>
        <v>21</v>
      </c>
    </row>
    <row r="41" s="27" customFormat="1" ht="18" customHeight="1" spans="1:11">
      <c r="A41" s="93"/>
      <c r="B41" s="93"/>
      <c r="C41" s="90" t="s">
        <v>59</v>
      </c>
      <c r="D41" s="91" t="s">
        <v>43</v>
      </c>
      <c r="E41" s="92">
        <v>39.6</v>
      </c>
      <c r="F41" s="92">
        <v>39.6</v>
      </c>
      <c r="G41" s="92">
        <v>39.6</v>
      </c>
      <c r="H41" s="92">
        <v>39.6</v>
      </c>
      <c r="I41" s="92">
        <v>39.6</v>
      </c>
      <c r="J41" s="92"/>
      <c r="K41" s="86">
        <f t="shared" si="5"/>
        <v>198</v>
      </c>
    </row>
    <row r="42" s="27" customFormat="1" ht="18" customHeight="1" spans="1:11">
      <c r="A42" s="93"/>
      <c r="B42" s="93"/>
      <c r="C42" s="94"/>
      <c r="D42" s="91" t="s">
        <v>44</v>
      </c>
      <c r="E42" s="92">
        <v>17</v>
      </c>
      <c r="F42" s="92">
        <v>17</v>
      </c>
      <c r="G42" s="92">
        <v>17</v>
      </c>
      <c r="H42" s="92">
        <v>17</v>
      </c>
      <c r="I42" s="92">
        <v>17</v>
      </c>
      <c r="J42" s="92"/>
      <c r="K42" s="86">
        <f t="shared" si="5"/>
        <v>85</v>
      </c>
    </row>
    <row r="43" ht="18" customHeight="1" spans="1:11">
      <c r="A43" s="93"/>
      <c r="B43" s="93"/>
      <c r="C43" s="97" t="s">
        <v>46</v>
      </c>
      <c r="D43" s="85" t="s">
        <v>43</v>
      </c>
      <c r="E43" s="86">
        <f t="shared" ref="E43:I44" si="6">SUM(E39+E41)</f>
        <v>40</v>
      </c>
      <c r="F43" s="86">
        <f t="shared" si="6"/>
        <v>40</v>
      </c>
      <c r="G43" s="86">
        <f t="shared" si="6"/>
        <v>40</v>
      </c>
      <c r="H43" s="86">
        <f t="shared" si="6"/>
        <v>40</v>
      </c>
      <c r="I43" s="86">
        <f t="shared" si="6"/>
        <v>40</v>
      </c>
      <c r="J43" s="86">
        <v>33</v>
      </c>
      <c r="K43" s="86">
        <f t="shared" si="5"/>
        <v>200</v>
      </c>
    </row>
    <row r="44" ht="18" customHeight="1" spans="1:11">
      <c r="A44" s="94"/>
      <c r="B44" s="94"/>
      <c r="C44" s="96"/>
      <c r="D44" s="85" t="s">
        <v>44</v>
      </c>
      <c r="E44" s="86">
        <f t="shared" si="6"/>
        <v>21.2</v>
      </c>
      <c r="F44" s="86">
        <f t="shared" si="6"/>
        <v>21.2</v>
      </c>
      <c r="G44" s="86">
        <f t="shared" si="6"/>
        <v>21.2</v>
      </c>
      <c r="H44" s="86">
        <f t="shared" si="6"/>
        <v>21.2</v>
      </c>
      <c r="I44" s="86">
        <f t="shared" si="6"/>
        <v>21.2</v>
      </c>
      <c r="J44" s="86"/>
      <c r="K44" s="86">
        <f t="shared" si="5"/>
        <v>106</v>
      </c>
    </row>
    <row r="45" s="27" customFormat="1" ht="18" customHeight="1" spans="1:11">
      <c r="A45" s="90">
        <v>6</v>
      </c>
      <c r="B45" s="90" t="s">
        <v>23</v>
      </c>
      <c r="C45" s="90" t="s">
        <v>60</v>
      </c>
      <c r="D45" s="91" t="s">
        <v>43</v>
      </c>
      <c r="E45" s="92">
        <v>1.6</v>
      </c>
      <c r="F45" s="92">
        <v>1.6</v>
      </c>
      <c r="G45" s="92">
        <v>1.6</v>
      </c>
      <c r="H45" s="92">
        <v>1.6</v>
      </c>
      <c r="I45" s="92">
        <v>1.6</v>
      </c>
      <c r="J45" s="92"/>
      <c r="K45" s="86">
        <f t="shared" si="5"/>
        <v>8</v>
      </c>
    </row>
    <row r="46" s="27" customFormat="1" ht="18" customHeight="1" spans="1:11">
      <c r="A46" s="93"/>
      <c r="B46" s="93"/>
      <c r="C46" s="94"/>
      <c r="D46" s="91" t="s">
        <v>44</v>
      </c>
      <c r="E46" s="92">
        <v>0.2</v>
      </c>
      <c r="F46" s="92">
        <v>0.2</v>
      </c>
      <c r="G46" s="92">
        <v>0.2</v>
      </c>
      <c r="H46" s="92">
        <v>0.2</v>
      </c>
      <c r="I46" s="92">
        <v>0.2</v>
      </c>
      <c r="J46" s="92"/>
      <c r="K46" s="86">
        <f t="shared" si="5"/>
        <v>1</v>
      </c>
    </row>
    <row r="47" s="27" customFormat="1" ht="18" customHeight="1" spans="1:11">
      <c r="A47" s="93"/>
      <c r="B47" s="93"/>
      <c r="C47" s="90" t="s">
        <v>61</v>
      </c>
      <c r="D47" s="91" t="s">
        <v>43</v>
      </c>
      <c r="E47" s="92">
        <v>92.4</v>
      </c>
      <c r="F47" s="92">
        <v>92.4</v>
      </c>
      <c r="G47" s="92">
        <v>92.4</v>
      </c>
      <c r="H47" s="92">
        <v>92.4</v>
      </c>
      <c r="I47" s="92">
        <v>92.4</v>
      </c>
      <c r="J47" s="92"/>
      <c r="K47" s="86">
        <f t="shared" si="5"/>
        <v>462</v>
      </c>
    </row>
    <row r="48" s="27" customFormat="1" ht="18" customHeight="1" spans="1:11">
      <c r="A48" s="93"/>
      <c r="B48" s="93"/>
      <c r="C48" s="94"/>
      <c r="D48" s="91" t="s">
        <v>44</v>
      </c>
      <c r="E48" s="92">
        <v>9.4</v>
      </c>
      <c r="F48" s="92">
        <v>9.4</v>
      </c>
      <c r="G48" s="92">
        <v>9.4</v>
      </c>
      <c r="H48" s="92">
        <v>9.4</v>
      </c>
      <c r="I48" s="92">
        <v>9.4</v>
      </c>
      <c r="J48" s="92"/>
      <c r="K48" s="86">
        <f t="shared" si="5"/>
        <v>47</v>
      </c>
    </row>
    <row r="49" ht="18" customHeight="1" spans="1:11">
      <c r="A49" s="93"/>
      <c r="B49" s="93"/>
      <c r="C49" s="95" t="s">
        <v>46</v>
      </c>
      <c r="D49" s="85" t="s">
        <v>43</v>
      </c>
      <c r="E49" s="86">
        <f t="shared" ref="E49:I50" si="7">SUM(E45+E47)</f>
        <v>94</v>
      </c>
      <c r="F49" s="86">
        <f t="shared" si="7"/>
        <v>94</v>
      </c>
      <c r="G49" s="86">
        <f t="shared" si="7"/>
        <v>94</v>
      </c>
      <c r="H49" s="86">
        <f t="shared" si="7"/>
        <v>94</v>
      </c>
      <c r="I49" s="86">
        <f t="shared" si="7"/>
        <v>94</v>
      </c>
      <c r="J49" s="86">
        <v>318.7</v>
      </c>
      <c r="K49" s="86">
        <f t="shared" si="5"/>
        <v>470</v>
      </c>
    </row>
    <row r="50" ht="18" customHeight="1" spans="1:11">
      <c r="A50" s="94"/>
      <c r="B50" s="94"/>
      <c r="C50" s="96"/>
      <c r="D50" s="85" t="s">
        <v>44</v>
      </c>
      <c r="E50" s="86">
        <f t="shared" si="7"/>
        <v>9.6</v>
      </c>
      <c r="F50" s="86">
        <f t="shared" si="7"/>
        <v>9.6</v>
      </c>
      <c r="G50" s="86">
        <f t="shared" si="7"/>
        <v>9.6</v>
      </c>
      <c r="H50" s="86">
        <f t="shared" si="7"/>
        <v>9.6</v>
      </c>
      <c r="I50" s="86">
        <f t="shared" si="7"/>
        <v>9.6</v>
      </c>
      <c r="J50" s="86"/>
      <c r="K50" s="86">
        <f t="shared" si="5"/>
        <v>48</v>
      </c>
    </row>
    <row r="51" s="27" customFormat="1" ht="18" customHeight="1" spans="1:11">
      <c r="A51" s="90">
        <v>7</v>
      </c>
      <c r="B51" s="90" t="s">
        <v>24</v>
      </c>
      <c r="C51" s="90" t="s">
        <v>24</v>
      </c>
      <c r="D51" s="91" t="s">
        <v>43</v>
      </c>
      <c r="E51" s="92">
        <v>0.8</v>
      </c>
      <c r="F51" s="92">
        <v>0.8</v>
      </c>
      <c r="G51" s="92">
        <v>0.8</v>
      </c>
      <c r="H51" s="92">
        <v>0.8</v>
      </c>
      <c r="I51" s="92">
        <v>0.8</v>
      </c>
      <c r="J51" s="92"/>
      <c r="K51" s="86">
        <f t="shared" si="5"/>
        <v>4</v>
      </c>
    </row>
    <row r="52" s="27" customFormat="1" ht="18" customHeight="1" spans="1:11">
      <c r="A52" s="93"/>
      <c r="B52" s="93"/>
      <c r="C52" s="94"/>
      <c r="D52" s="91" t="s">
        <v>44</v>
      </c>
      <c r="E52" s="92">
        <v>4</v>
      </c>
      <c r="F52" s="92">
        <v>4</v>
      </c>
      <c r="G52" s="92">
        <v>4</v>
      </c>
      <c r="H52" s="92">
        <v>4</v>
      </c>
      <c r="I52" s="92">
        <v>4</v>
      </c>
      <c r="J52" s="92"/>
      <c r="K52" s="86">
        <f t="shared" si="5"/>
        <v>20</v>
      </c>
    </row>
    <row r="53" ht="18" customHeight="1" spans="1:11">
      <c r="A53" s="93"/>
      <c r="B53" s="93"/>
      <c r="C53" s="95" t="s">
        <v>46</v>
      </c>
      <c r="D53" s="85" t="s">
        <v>43</v>
      </c>
      <c r="E53" s="86">
        <v>0.8</v>
      </c>
      <c r="F53" s="86">
        <v>0.8</v>
      </c>
      <c r="G53" s="86">
        <v>0.8</v>
      </c>
      <c r="H53" s="86">
        <v>0.8</v>
      </c>
      <c r="I53" s="86">
        <v>0.8</v>
      </c>
      <c r="J53" s="86"/>
      <c r="K53" s="86">
        <f t="shared" si="5"/>
        <v>4</v>
      </c>
    </row>
    <row r="54" ht="18" customHeight="1" spans="1:11">
      <c r="A54" s="94"/>
      <c r="B54" s="94"/>
      <c r="C54" s="96"/>
      <c r="D54" s="85" t="s">
        <v>44</v>
      </c>
      <c r="E54" s="86">
        <v>4</v>
      </c>
      <c r="F54" s="86">
        <v>4</v>
      </c>
      <c r="G54" s="86">
        <v>4</v>
      </c>
      <c r="H54" s="86">
        <v>4</v>
      </c>
      <c r="I54" s="86">
        <v>4</v>
      </c>
      <c r="J54" s="86"/>
      <c r="K54" s="86">
        <f t="shared" si="5"/>
        <v>20</v>
      </c>
    </row>
    <row r="55" s="27" customFormat="1" ht="18" customHeight="1" spans="1:11">
      <c r="A55" s="90">
        <v>8</v>
      </c>
      <c r="B55" s="90" t="s">
        <v>25</v>
      </c>
      <c r="C55" s="90" t="s">
        <v>25</v>
      </c>
      <c r="D55" s="91" t="s">
        <v>43</v>
      </c>
      <c r="E55" s="92">
        <v>4.8</v>
      </c>
      <c r="F55" s="92">
        <v>4.8</v>
      </c>
      <c r="G55" s="92">
        <v>4.8</v>
      </c>
      <c r="H55" s="92">
        <v>4.8</v>
      </c>
      <c r="I55" s="92">
        <v>4.8</v>
      </c>
      <c r="J55" s="92"/>
      <c r="K55" s="86">
        <f t="shared" si="5"/>
        <v>24</v>
      </c>
    </row>
    <row r="56" s="27" customFormat="1" ht="18" customHeight="1" spans="1:11">
      <c r="A56" s="93"/>
      <c r="B56" s="93"/>
      <c r="C56" s="94"/>
      <c r="D56" s="91" t="s">
        <v>44</v>
      </c>
      <c r="E56" s="92">
        <v>23.8</v>
      </c>
      <c r="F56" s="92">
        <v>23.8</v>
      </c>
      <c r="G56" s="92">
        <v>23.8</v>
      </c>
      <c r="H56" s="92">
        <v>23.8</v>
      </c>
      <c r="I56" s="92">
        <v>23.8</v>
      </c>
      <c r="J56" s="92"/>
      <c r="K56" s="86">
        <f t="shared" si="5"/>
        <v>119</v>
      </c>
    </row>
    <row r="57" ht="18" customHeight="1" spans="1:11">
      <c r="A57" s="93"/>
      <c r="B57" s="93"/>
      <c r="C57" s="95" t="s">
        <v>46</v>
      </c>
      <c r="D57" s="85" t="s">
        <v>43</v>
      </c>
      <c r="E57" s="86">
        <v>4.8</v>
      </c>
      <c r="F57" s="86">
        <v>4.8</v>
      </c>
      <c r="G57" s="86">
        <v>4.8</v>
      </c>
      <c r="H57" s="86">
        <v>4.8</v>
      </c>
      <c r="I57" s="86">
        <v>4.8</v>
      </c>
      <c r="J57" s="86"/>
      <c r="K57" s="86">
        <f t="shared" si="5"/>
        <v>24</v>
      </c>
    </row>
    <row r="58" ht="18" customHeight="1" spans="1:11">
      <c r="A58" s="94"/>
      <c r="B58" s="94"/>
      <c r="C58" s="96"/>
      <c r="D58" s="85" t="s">
        <v>44</v>
      </c>
      <c r="E58" s="86">
        <v>23.8</v>
      </c>
      <c r="F58" s="86">
        <v>23.8</v>
      </c>
      <c r="G58" s="86">
        <v>23.8</v>
      </c>
      <c r="H58" s="86">
        <v>23.8</v>
      </c>
      <c r="I58" s="86">
        <v>23.8</v>
      </c>
      <c r="J58" s="86"/>
      <c r="K58" s="86">
        <f t="shared" si="5"/>
        <v>119</v>
      </c>
    </row>
    <row r="59" s="27" customFormat="1" ht="18" customHeight="1" spans="1:11">
      <c r="A59" s="90">
        <v>9</v>
      </c>
      <c r="B59" s="90" t="s">
        <v>26</v>
      </c>
      <c r="C59" s="90" t="s">
        <v>62</v>
      </c>
      <c r="D59" s="91" t="s">
        <v>43</v>
      </c>
      <c r="E59" s="92">
        <v>3.2</v>
      </c>
      <c r="F59" s="92">
        <v>5.6</v>
      </c>
      <c r="G59" s="92">
        <v>5</v>
      </c>
      <c r="H59" s="92">
        <v>5.1</v>
      </c>
      <c r="I59" s="92">
        <v>5.1</v>
      </c>
      <c r="J59" s="92"/>
      <c r="K59" s="86">
        <f t="shared" si="5"/>
        <v>24</v>
      </c>
    </row>
    <row r="60" s="27" customFormat="1" ht="18" customHeight="1" spans="1:11">
      <c r="A60" s="93"/>
      <c r="B60" s="93"/>
      <c r="C60" s="94"/>
      <c r="D60" s="91" t="s">
        <v>44</v>
      </c>
      <c r="E60" s="92">
        <v>28</v>
      </c>
      <c r="F60" s="92">
        <v>28</v>
      </c>
      <c r="G60" s="92">
        <v>28</v>
      </c>
      <c r="H60" s="92">
        <v>28</v>
      </c>
      <c r="I60" s="92">
        <v>28</v>
      </c>
      <c r="J60" s="92"/>
      <c r="K60" s="86">
        <f t="shared" si="5"/>
        <v>140</v>
      </c>
    </row>
    <row r="61" s="27" customFormat="1" ht="18" customHeight="1" spans="1:11">
      <c r="A61" s="93"/>
      <c r="B61" s="93"/>
      <c r="C61" s="90" t="s">
        <v>63</v>
      </c>
      <c r="D61" s="91" t="s">
        <v>43</v>
      </c>
      <c r="E61" s="92">
        <v>3</v>
      </c>
      <c r="F61" s="92">
        <v>2.2</v>
      </c>
      <c r="G61" s="92">
        <v>3.4</v>
      </c>
      <c r="H61" s="92">
        <v>7.5</v>
      </c>
      <c r="I61" s="92">
        <v>4.9</v>
      </c>
      <c r="J61" s="92"/>
      <c r="K61" s="86">
        <f t="shared" si="5"/>
        <v>21</v>
      </c>
    </row>
    <row r="62" s="27" customFormat="1" ht="18" customHeight="1" spans="1:11">
      <c r="A62" s="93"/>
      <c r="B62" s="93"/>
      <c r="C62" s="94"/>
      <c r="D62" s="91" t="s">
        <v>44</v>
      </c>
      <c r="E62" s="92"/>
      <c r="F62" s="92"/>
      <c r="G62" s="92"/>
      <c r="H62" s="92"/>
      <c r="I62" s="92"/>
      <c r="J62" s="92"/>
      <c r="K62" s="86">
        <f t="shared" si="5"/>
        <v>0</v>
      </c>
    </row>
    <row r="63" s="27" customFormat="1" ht="18" customHeight="1" spans="1:11">
      <c r="A63" s="93"/>
      <c r="B63" s="93"/>
      <c r="C63" s="90" t="s">
        <v>64</v>
      </c>
      <c r="D63" s="91" t="s">
        <v>43</v>
      </c>
      <c r="E63" s="92">
        <v>30</v>
      </c>
      <c r="F63" s="92">
        <v>50</v>
      </c>
      <c r="G63" s="92">
        <v>50</v>
      </c>
      <c r="H63" s="92">
        <v>50</v>
      </c>
      <c r="I63" s="92">
        <v>50</v>
      </c>
      <c r="J63" s="92"/>
      <c r="K63" s="86">
        <f t="shared" si="5"/>
        <v>230</v>
      </c>
    </row>
    <row r="64" s="27" customFormat="1" ht="18" customHeight="1" spans="1:11">
      <c r="A64" s="93"/>
      <c r="B64" s="93"/>
      <c r="C64" s="94"/>
      <c r="D64" s="91" t="s">
        <v>44</v>
      </c>
      <c r="E64" s="92">
        <v>7.6</v>
      </c>
      <c r="F64" s="92">
        <v>7.6</v>
      </c>
      <c r="G64" s="92">
        <v>7.6</v>
      </c>
      <c r="H64" s="92">
        <v>7.6</v>
      </c>
      <c r="I64" s="92">
        <v>7.6</v>
      </c>
      <c r="J64" s="92"/>
      <c r="K64" s="86">
        <f t="shared" si="5"/>
        <v>38</v>
      </c>
    </row>
    <row r="65" ht="18" customHeight="1" spans="1:11">
      <c r="A65" s="93"/>
      <c r="B65" s="93"/>
      <c r="C65" s="95" t="s">
        <v>46</v>
      </c>
      <c r="D65" s="85" t="s">
        <v>43</v>
      </c>
      <c r="E65" s="86">
        <f t="shared" ref="E65:I66" si="8">SUM(E59+E61+E63)</f>
        <v>36.2</v>
      </c>
      <c r="F65" s="86">
        <f t="shared" si="8"/>
        <v>57.8</v>
      </c>
      <c r="G65" s="86">
        <f t="shared" si="8"/>
        <v>58.4</v>
      </c>
      <c r="H65" s="86">
        <f t="shared" si="8"/>
        <v>62.6</v>
      </c>
      <c r="I65" s="86">
        <f t="shared" si="8"/>
        <v>60</v>
      </c>
      <c r="J65" s="86">
        <v>46.7</v>
      </c>
      <c r="K65" s="86">
        <f t="shared" si="5"/>
        <v>275</v>
      </c>
    </row>
    <row r="66" ht="18" customHeight="1" spans="1:11">
      <c r="A66" s="94"/>
      <c r="B66" s="94"/>
      <c r="C66" s="96"/>
      <c r="D66" s="85" t="s">
        <v>44</v>
      </c>
      <c r="E66" s="86">
        <f t="shared" si="8"/>
        <v>35.6</v>
      </c>
      <c r="F66" s="86">
        <f t="shared" si="8"/>
        <v>35.6</v>
      </c>
      <c r="G66" s="86">
        <f t="shared" si="8"/>
        <v>35.6</v>
      </c>
      <c r="H66" s="86">
        <f t="shared" si="8"/>
        <v>35.6</v>
      </c>
      <c r="I66" s="86">
        <f t="shared" si="8"/>
        <v>35.6</v>
      </c>
      <c r="J66" s="86"/>
      <c r="K66" s="86">
        <f t="shared" si="5"/>
        <v>178</v>
      </c>
    </row>
    <row r="67" s="27" customFormat="1" ht="18" customHeight="1" spans="1:11">
      <c r="A67" s="90">
        <v>10</v>
      </c>
      <c r="B67" s="90" t="s">
        <v>27</v>
      </c>
      <c r="C67" s="90" t="s">
        <v>65</v>
      </c>
      <c r="D67" s="91" t="s">
        <v>43</v>
      </c>
      <c r="E67" s="92">
        <v>31.6</v>
      </c>
      <c r="F67" s="92">
        <v>31.6</v>
      </c>
      <c r="G67" s="92">
        <v>31.6</v>
      </c>
      <c r="H67" s="92">
        <v>31.6</v>
      </c>
      <c r="I67" s="92">
        <v>31.6</v>
      </c>
      <c r="J67" s="92"/>
      <c r="K67" s="86">
        <f t="shared" si="5"/>
        <v>158</v>
      </c>
    </row>
    <row r="68" s="27" customFormat="1" ht="18" customHeight="1" spans="1:11">
      <c r="A68" s="93"/>
      <c r="B68" s="93"/>
      <c r="C68" s="94"/>
      <c r="D68" s="91" t="s">
        <v>44</v>
      </c>
      <c r="E68" s="92"/>
      <c r="F68" s="92"/>
      <c r="G68" s="92"/>
      <c r="H68" s="92"/>
      <c r="I68" s="92"/>
      <c r="J68" s="92"/>
      <c r="K68" s="86">
        <f t="shared" si="5"/>
        <v>0</v>
      </c>
    </row>
    <row r="69" s="27" customFormat="1" ht="18" customHeight="1" spans="1:11">
      <c r="A69" s="93"/>
      <c r="B69" s="93"/>
      <c r="C69" s="90" t="s">
        <v>66</v>
      </c>
      <c r="D69" s="91" t="s">
        <v>43</v>
      </c>
      <c r="E69" s="92">
        <v>0.4</v>
      </c>
      <c r="F69" s="92">
        <v>0.4</v>
      </c>
      <c r="G69" s="92">
        <v>0.4</v>
      </c>
      <c r="H69" s="92">
        <v>0.4</v>
      </c>
      <c r="I69" s="92">
        <v>0.4</v>
      </c>
      <c r="J69" s="92"/>
      <c r="K69" s="86">
        <f t="shared" si="5"/>
        <v>2</v>
      </c>
    </row>
    <row r="70" s="27" customFormat="1" ht="18" customHeight="1" spans="1:11">
      <c r="A70" s="93"/>
      <c r="B70" s="93"/>
      <c r="C70" s="94"/>
      <c r="D70" s="91" t="s">
        <v>44</v>
      </c>
      <c r="E70" s="92">
        <v>2.8</v>
      </c>
      <c r="F70" s="92">
        <v>2.8</v>
      </c>
      <c r="G70" s="92">
        <v>2.8</v>
      </c>
      <c r="H70" s="92">
        <v>2.8</v>
      </c>
      <c r="I70" s="92">
        <v>2.8</v>
      </c>
      <c r="J70" s="92"/>
      <c r="K70" s="86">
        <f t="shared" ref="K70:K101" si="9">SUM(E70:I70)</f>
        <v>14</v>
      </c>
    </row>
    <row r="71" s="27" customFormat="1" ht="18" customHeight="1" spans="1:11">
      <c r="A71" s="93"/>
      <c r="B71" s="93"/>
      <c r="C71" s="90" t="s">
        <v>52</v>
      </c>
      <c r="D71" s="91" t="s">
        <v>43</v>
      </c>
      <c r="E71" s="92"/>
      <c r="F71" s="92"/>
      <c r="G71" s="92"/>
      <c r="H71" s="92"/>
      <c r="I71" s="92"/>
      <c r="J71" s="92"/>
      <c r="K71" s="86">
        <f t="shared" si="9"/>
        <v>0</v>
      </c>
    </row>
    <row r="72" s="27" customFormat="1" ht="18" customHeight="1" spans="1:11">
      <c r="A72" s="93"/>
      <c r="B72" s="93"/>
      <c r="C72" s="94"/>
      <c r="D72" s="91" t="s">
        <v>44</v>
      </c>
      <c r="E72" s="92">
        <v>0.4</v>
      </c>
      <c r="F72" s="92">
        <v>0.4</v>
      </c>
      <c r="G72" s="92">
        <v>0.4</v>
      </c>
      <c r="H72" s="92">
        <v>0.4</v>
      </c>
      <c r="I72" s="92">
        <v>0.4</v>
      </c>
      <c r="J72" s="92"/>
      <c r="K72" s="86">
        <f t="shared" si="9"/>
        <v>2</v>
      </c>
    </row>
    <row r="73" s="27" customFormat="1" ht="18" customHeight="1" spans="1:11">
      <c r="A73" s="93"/>
      <c r="B73" s="93"/>
      <c r="C73" s="90" t="s">
        <v>67</v>
      </c>
      <c r="D73" s="91" t="s">
        <v>43</v>
      </c>
      <c r="E73" s="92">
        <v>2.8</v>
      </c>
      <c r="F73" s="92">
        <v>2.8</v>
      </c>
      <c r="G73" s="92">
        <v>2.8</v>
      </c>
      <c r="H73" s="92">
        <v>2.8</v>
      </c>
      <c r="I73" s="92">
        <v>2.8</v>
      </c>
      <c r="J73" s="92"/>
      <c r="K73" s="86">
        <f t="shared" si="9"/>
        <v>14</v>
      </c>
    </row>
    <row r="74" s="27" customFormat="1" ht="18" customHeight="1" spans="1:11">
      <c r="A74" s="93"/>
      <c r="B74" s="93"/>
      <c r="C74" s="94"/>
      <c r="D74" s="91" t="s">
        <v>44</v>
      </c>
      <c r="E74" s="92">
        <v>0</v>
      </c>
      <c r="F74" s="92">
        <v>0</v>
      </c>
      <c r="G74" s="92">
        <v>0</v>
      </c>
      <c r="H74" s="92">
        <v>0</v>
      </c>
      <c r="I74" s="92">
        <v>0</v>
      </c>
      <c r="J74" s="92"/>
      <c r="K74" s="86">
        <f t="shared" si="9"/>
        <v>0</v>
      </c>
    </row>
    <row r="75" s="27" customFormat="1" ht="18" customHeight="1" spans="1:11">
      <c r="A75" s="93"/>
      <c r="B75" s="93"/>
      <c r="C75" s="90" t="s">
        <v>68</v>
      </c>
      <c r="D75" s="91" t="s">
        <v>43</v>
      </c>
      <c r="E75" s="92">
        <v>155.2</v>
      </c>
      <c r="F75" s="92">
        <v>155.2</v>
      </c>
      <c r="G75" s="92">
        <v>155.2</v>
      </c>
      <c r="H75" s="92">
        <v>155.2</v>
      </c>
      <c r="I75" s="92">
        <v>155.2</v>
      </c>
      <c r="J75" s="92"/>
      <c r="K75" s="86">
        <f t="shared" si="9"/>
        <v>776</v>
      </c>
    </row>
    <row r="76" s="27" customFormat="1" ht="18" customHeight="1" spans="1:11">
      <c r="A76" s="93"/>
      <c r="B76" s="93"/>
      <c r="C76" s="94"/>
      <c r="D76" s="91" t="s">
        <v>44</v>
      </c>
      <c r="E76" s="92">
        <v>2.6</v>
      </c>
      <c r="F76" s="92">
        <v>2.6</v>
      </c>
      <c r="G76" s="92">
        <v>2.6</v>
      </c>
      <c r="H76" s="92">
        <v>2.6</v>
      </c>
      <c r="I76" s="92">
        <v>2.6</v>
      </c>
      <c r="J76" s="92"/>
      <c r="K76" s="86">
        <f t="shared" si="9"/>
        <v>13</v>
      </c>
    </row>
    <row r="77" ht="18" customHeight="1" spans="1:11">
      <c r="A77" s="93"/>
      <c r="B77" s="93"/>
      <c r="C77" s="95" t="s">
        <v>46</v>
      </c>
      <c r="D77" s="85" t="s">
        <v>43</v>
      </c>
      <c r="E77" s="86">
        <f t="shared" ref="E77:I78" si="10">SUM(E67+E69+E71+E73+E75)</f>
        <v>190</v>
      </c>
      <c r="F77" s="86">
        <f t="shared" si="10"/>
        <v>190</v>
      </c>
      <c r="G77" s="86">
        <f t="shared" si="10"/>
        <v>190</v>
      </c>
      <c r="H77" s="86">
        <f t="shared" si="10"/>
        <v>190</v>
      </c>
      <c r="I77" s="86">
        <f t="shared" si="10"/>
        <v>190</v>
      </c>
      <c r="J77" s="86">
        <v>13.9</v>
      </c>
      <c r="K77" s="86">
        <f t="shared" si="9"/>
        <v>950</v>
      </c>
    </row>
    <row r="78" ht="18" customHeight="1" spans="1:11">
      <c r="A78" s="94"/>
      <c r="B78" s="94"/>
      <c r="C78" s="96"/>
      <c r="D78" s="85" t="s">
        <v>44</v>
      </c>
      <c r="E78" s="86">
        <f t="shared" si="10"/>
        <v>5.8</v>
      </c>
      <c r="F78" s="86">
        <f t="shared" si="10"/>
        <v>5.8</v>
      </c>
      <c r="G78" s="86">
        <f t="shared" si="10"/>
        <v>5.8</v>
      </c>
      <c r="H78" s="86">
        <f t="shared" si="10"/>
        <v>5.8</v>
      </c>
      <c r="I78" s="86">
        <f t="shared" si="10"/>
        <v>5.8</v>
      </c>
      <c r="J78" s="86"/>
      <c r="K78" s="86">
        <f t="shared" si="9"/>
        <v>29</v>
      </c>
    </row>
    <row r="79" s="27" customFormat="1" ht="18" customHeight="1" spans="1:11">
      <c r="A79" s="90">
        <v>11</v>
      </c>
      <c r="B79" s="90" t="s">
        <v>28</v>
      </c>
      <c r="C79" s="90" t="s">
        <v>69</v>
      </c>
      <c r="D79" s="91" t="s">
        <v>43</v>
      </c>
      <c r="E79" s="92">
        <v>0</v>
      </c>
      <c r="F79" s="92">
        <v>0</v>
      </c>
      <c r="G79" s="92">
        <v>0</v>
      </c>
      <c r="H79" s="92">
        <v>0</v>
      </c>
      <c r="I79" s="92">
        <v>0</v>
      </c>
      <c r="J79" s="92"/>
      <c r="K79" s="86">
        <f t="shared" si="9"/>
        <v>0</v>
      </c>
    </row>
    <row r="80" s="27" customFormat="1" ht="18" customHeight="1" spans="1:11">
      <c r="A80" s="93"/>
      <c r="B80" s="93"/>
      <c r="C80" s="94"/>
      <c r="D80" s="91" t="s">
        <v>44</v>
      </c>
      <c r="E80" s="92">
        <v>0.8</v>
      </c>
      <c r="F80" s="92">
        <v>0.8</v>
      </c>
      <c r="G80" s="92">
        <v>0.8</v>
      </c>
      <c r="H80" s="92">
        <v>0.8</v>
      </c>
      <c r="I80" s="92">
        <v>0.8</v>
      </c>
      <c r="J80" s="92"/>
      <c r="K80" s="86">
        <f t="shared" si="9"/>
        <v>4</v>
      </c>
    </row>
    <row r="81" s="27" customFormat="1" ht="18" customHeight="1" spans="1:11">
      <c r="A81" s="93"/>
      <c r="B81" s="93"/>
      <c r="C81" s="90" t="s">
        <v>70</v>
      </c>
      <c r="D81" s="91" t="s">
        <v>43</v>
      </c>
      <c r="E81" s="92">
        <v>13.2</v>
      </c>
      <c r="F81" s="92">
        <v>13.2</v>
      </c>
      <c r="G81" s="92">
        <v>13.2</v>
      </c>
      <c r="H81" s="92">
        <v>13.2</v>
      </c>
      <c r="I81" s="92">
        <v>13.2</v>
      </c>
      <c r="J81" s="92"/>
      <c r="K81" s="86">
        <f t="shared" si="9"/>
        <v>66</v>
      </c>
    </row>
    <row r="82" s="27" customFormat="1" ht="18" customHeight="1" spans="1:11">
      <c r="A82" s="93"/>
      <c r="B82" s="93"/>
      <c r="C82" s="94"/>
      <c r="D82" s="91" t="s">
        <v>44</v>
      </c>
      <c r="E82" s="92">
        <v>19.6</v>
      </c>
      <c r="F82" s="92">
        <v>19.6</v>
      </c>
      <c r="G82" s="92">
        <v>19.6</v>
      </c>
      <c r="H82" s="92">
        <v>19.6</v>
      </c>
      <c r="I82" s="92">
        <v>19.6</v>
      </c>
      <c r="J82" s="92"/>
      <c r="K82" s="86">
        <f t="shared" si="9"/>
        <v>98</v>
      </c>
    </row>
    <row r="83" s="27" customFormat="1" ht="18" customHeight="1" spans="1:11">
      <c r="A83" s="93"/>
      <c r="B83" s="93"/>
      <c r="C83" s="90" t="s">
        <v>71</v>
      </c>
      <c r="D83" s="91" t="s">
        <v>43</v>
      </c>
      <c r="E83" s="92">
        <v>14</v>
      </c>
      <c r="F83" s="92">
        <v>14</v>
      </c>
      <c r="G83" s="92">
        <v>14</v>
      </c>
      <c r="H83" s="92">
        <v>14</v>
      </c>
      <c r="I83" s="92">
        <v>14</v>
      </c>
      <c r="J83" s="92"/>
      <c r="K83" s="86">
        <f t="shared" si="9"/>
        <v>70</v>
      </c>
    </row>
    <row r="84" s="27" customFormat="1" ht="18" customHeight="1" spans="1:11">
      <c r="A84" s="93"/>
      <c r="B84" s="93"/>
      <c r="C84" s="94"/>
      <c r="D84" s="91" t="s">
        <v>44</v>
      </c>
      <c r="E84" s="92">
        <v>13.8</v>
      </c>
      <c r="F84" s="92">
        <v>13.8</v>
      </c>
      <c r="G84" s="92">
        <v>13.8</v>
      </c>
      <c r="H84" s="92">
        <v>13.8</v>
      </c>
      <c r="I84" s="92">
        <v>13.8</v>
      </c>
      <c r="J84" s="92"/>
      <c r="K84" s="86">
        <f t="shared" si="9"/>
        <v>69</v>
      </c>
    </row>
    <row r="85" s="27" customFormat="1" ht="18" customHeight="1" spans="1:11">
      <c r="A85" s="93"/>
      <c r="B85" s="93"/>
      <c r="C85" s="90" t="s">
        <v>72</v>
      </c>
      <c r="D85" s="91" t="s">
        <v>43</v>
      </c>
      <c r="E85" s="92">
        <v>210.4</v>
      </c>
      <c r="F85" s="92">
        <v>210.4</v>
      </c>
      <c r="G85" s="92">
        <v>210.4</v>
      </c>
      <c r="H85" s="92">
        <v>210.4</v>
      </c>
      <c r="I85" s="92">
        <v>210.4</v>
      </c>
      <c r="J85" s="92"/>
      <c r="K85" s="86">
        <f t="shared" si="9"/>
        <v>1052</v>
      </c>
    </row>
    <row r="86" s="27" customFormat="1" ht="18" customHeight="1" spans="1:11">
      <c r="A86" s="93"/>
      <c r="B86" s="93"/>
      <c r="C86" s="94"/>
      <c r="D86" s="91" t="s">
        <v>44</v>
      </c>
      <c r="E86" s="92">
        <v>75.6</v>
      </c>
      <c r="F86" s="92">
        <v>75.6</v>
      </c>
      <c r="G86" s="92">
        <v>75.6</v>
      </c>
      <c r="H86" s="92">
        <v>75.6</v>
      </c>
      <c r="I86" s="92">
        <v>75.6</v>
      </c>
      <c r="J86" s="92"/>
      <c r="K86" s="86">
        <f t="shared" si="9"/>
        <v>378</v>
      </c>
    </row>
    <row r="87" s="27" customFormat="1" ht="18" customHeight="1" spans="1:11">
      <c r="A87" s="93"/>
      <c r="B87" s="93"/>
      <c r="C87" s="90" t="s">
        <v>73</v>
      </c>
      <c r="D87" s="91" t="s">
        <v>43</v>
      </c>
      <c r="E87" s="92">
        <v>11.6</v>
      </c>
      <c r="F87" s="92">
        <v>11.6</v>
      </c>
      <c r="G87" s="92">
        <v>11.6</v>
      </c>
      <c r="H87" s="92">
        <v>11.6</v>
      </c>
      <c r="I87" s="92">
        <v>11.6</v>
      </c>
      <c r="J87" s="92"/>
      <c r="K87" s="86">
        <f t="shared" si="9"/>
        <v>58</v>
      </c>
    </row>
    <row r="88" s="27" customFormat="1" ht="18" customHeight="1" spans="1:11">
      <c r="A88" s="93"/>
      <c r="B88" s="93"/>
      <c r="C88" s="94"/>
      <c r="D88" s="91" t="s">
        <v>44</v>
      </c>
      <c r="E88" s="92">
        <v>10.8</v>
      </c>
      <c r="F88" s="92">
        <v>10.8</v>
      </c>
      <c r="G88" s="92">
        <v>10.8</v>
      </c>
      <c r="H88" s="92">
        <v>10.8</v>
      </c>
      <c r="I88" s="92">
        <v>10.8</v>
      </c>
      <c r="J88" s="92"/>
      <c r="K88" s="86">
        <f t="shared" si="9"/>
        <v>54</v>
      </c>
    </row>
    <row r="89" s="27" customFormat="1" ht="18" customHeight="1" spans="1:11">
      <c r="A89" s="93"/>
      <c r="B89" s="93"/>
      <c r="C89" s="90" t="s">
        <v>74</v>
      </c>
      <c r="D89" s="91" t="s">
        <v>43</v>
      </c>
      <c r="E89" s="92">
        <v>27</v>
      </c>
      <c r="F89" s="92">
        <v>27</v>
      </c>
      <c r="G89" s="92">
        <v>27</v>
      </c>
      <c r="H89" s="92">
        <v>27</v>
      </c>
      <c r="I89" s="92">
        <v>27</v>
      </c>
      <c r="J89" s="92"/>
      <c r="K89" s="86">
        <f t="shared" si="9"/>
        <v>135</v>
      </c>
    </row>
    <row r="90" s="27" customFormat="1" ht="18" customHeight="1" spans="1:11">
      <c r="A90" s="93"/>
      <c r="B90" s="93"/>
      <c r="C90" s="94"/>
      <c r="D90" s="91" t="s">
        <v>44</v>
      </c>
      <c r="E90" s="92">
        <v>2.4</v>
      </c>
      <c r="F90" s="92">
        <v>2.4</v>
      </c>
      <c r="G90" s="92">
        <v>2.4</v>
      </c>
      <c r="H90" s="92">
        <v>2.4</v>
      </c>
      <c r="I90" s="92">
        <v>2.4</v>
      </c>
      <c r="J90" s="92"/>
      <c r="K90" s="86">
        <f t="shared" si="9"/>
        <v>12</v>
      </c>
    </row>
    <row r="91" s="27" customFormat="1" ht="18" customHeight="1" spans="1:11">
      <c r="A91" s="93"/>
      <c r="B91" s="93"/>
      <c r="C91" s="90" t="s">
        <v>75</v>
      </c>
      <c r="D91" s="91" t="s">
        <v>43</v>
      </c>
      <c r="E91" s="92">
        <v>50.4</v>
      </c>
      <c r="F91" s="92">
        <v>50.4</v>
      </c>
      <c r="G91" s="92">
        <v>50.4</v>
      </c>
      <c r="H91" s="92">
        <v>50.4</v>
      </c>
      <c r="I91" s="92">
        <v>50.4</v>
      </c>
      <c r="J91" s="92"/>
      <c r="K91" s="86">
        <f t="shared" si="9"/>
        <v>252</v>
      </c>
    </row>
    <row r="92" s="27" customFormat="1" ht="18" customHeight="1" spans="1:11">
      <c r="A92" s="93"/>
      <c r="B92" s="93"/>
      <c r="C92" s="94"/>
      <c r="D92" s="91" t="s">
        <v>44</v>
      </c>
      <c r="E92" s="92">
        <v>27.6</v>
      </c>
      <c r="F92" s="92">
        <v>27.6</v>
      </c>
      <c r="G92" s="92">
        <v>27.6</v>
      </c>
      <c r="H92" s="92">
        <v>27.6</v>
      </c>
      <c r="I92" s="92">
        <v>27.6</v>
      </c>
      <c r="J92" s="92"/>
      <c r="K92" s="86">
        <f t="shared" si="9"/>
        <v>138</v>
      </c>
    </row>
    <row r="93" s="27" customFormat="1" ht="18" customHeight="1" spans="1:11">
      <c r="A93" s="93"/>
      <c r="B93" s="93"/>
      <c r="C93" s="90" t="s">
        <v>76</v>
      </c>
      <c r="D93" s="91" t="s">
        <v>43</v>
      </c>
      <c r="E93" s="92">
        <v>234.2</v>
      </c>
      <c r="F93" s="92">
        <v>234.2</v>
      </c>
      <c r="G93" s="92">
        <v>234.2</v>
      </c>
      <c r="H93" s="92">
        <v>234.2</v>
      </c>
      <c r="I93" s="92">
        <v>234.2</v>
      </c>
      <c r="J93" s="92"/>
      <c r="K93" s="86">
        <f t="shared" si="9"/>
        <v>1171</v>
      </c>
    </row>
    <row r="94" s="27" customFormat="1" ht="18" customHeight="1" spans="1:11">
      <c r="A94" s="93"/>
      <c r="B94" s="93"/>
      <c r="C94" s="94"/>
      <c r="D94" s="91" t="s">
        <v>44</v>
      </c>
      <c r="E94" s="92">
        <v>99.6</v>
      </c>
      <c r="F94" s="92">
        <v>99.6</v>
      </c>
      <c r="G94" s="92">
        <v>99.6</v>
      </c>
      <c r="H94" s="92">
        <v>99.6</v>
      </c>
      <c r="I94" s="92">
        <v>99.6</v>
      </c>
      <c r="J94" s="92"/>
      <c r="K94" s="86">
        <f t="shared" si="9"/>
        <v>498</v>
      </c>
    </row>
    <row r="95" s="27" customFormat="1" ht="18" customHeight="1" spans="1:11">
      <c r="A95" s="93"/>
      <c r="B95" s="93"/>
      <c r="C95" s="90" t="s">
        <v>77</v>
      </c>
      <c r="D95" s="91" t="s">
        <v>43</v>
      </c>
      <c r="E95" s="92">
        <v>1.8</v>
      </c>
      <c r="F95" s="92">
        <v>1.8</v>
      </c>
      <c r="G95" s="92">
        <v>1.8</v>
      </c>
      <c r="H95" s="92">
        <v>1.8</v>
      </c>
      <c r="I95" s="92">
        <v>1.8</v>
      </c>
      <c r="J95" s="92"/>
      <c r="K95" s="86">
        <f t="shared" si="9"/>
        <v>9</v>
      </c>
    </row>
    <row r="96" s="27" customFormat="1" ht="18" customHeight="1" spans="1:11">
      <c r="A96" s="93"/>
      <c r="B96" s="93"/>
      <c r="C96" s="94"/>
      <c r="D96" s="91" t="s">
        <v>44</v>
      </c>
      <c r="E96" s="92">
        <v>23.8</v>
      </c>
      <c r="F96" s="92">
        <v>23.8</v>
      </c>
      <c r="G96" s="92">
        <v>23.8</v>
      </c>
      <c r="H96" s="92">
        <v>23.8</v>
      </c>
      <c r="I96" s="92">
        <v>23.8</v>
      </c>
      <c r="J96" s="92"/>
      <c r="K96" s="86">
        <f t="shared" si="9"/>
        <v>119</v>
      </c>
    </row>
    <row r="97" ht="18" customHeight="1" spans="1:11">
      <c r="A97" s="93"/>
      <c r="B97" s="93"/>
      <c r="C97" s="95" t="s">
        <v>46</v>
      </c>
      <c r="D97" s="85" t="s">
        <v>43</v>
      </c>
      <c r="E97" s="86">
        <f t="shared" ref="E97:I98" si="11">SUM(E79+E81+E83+E85+E87+E89+E91+E93+E95)</f>
        <v>562.6</v>
      </c>
      <c r="F97" s="86">
        <f t="shared" si="11"/>
        <v>562.6</v>
      </c>
      <c r="G97" s="86">
        <f t="shared" si="11"/>
        <v>562.6</v>
      </c>
      <c r="H97" s="86">
        <f t="shared" si="11"/>
        <v>562.6</v>
      </c>
      <c r="I97" s="86">
        <f t="shared" si="11"/>
        <v>562.6</v>
      </c>
      <c r="J97" s="86">
        <v>1147.3</v>
      </c>
      <c r="K97" s="86">
        <f t="shared" si="9"/>
        <v>2813</v>
      </c>
    </row>
    <row r="98" ht="18" customHeight="1" spans="1:11">
      <c r="A98" s="94"/>
      <c r="B98" s="94"/>
      <c r="C98" s="96"/>
      <c r="D98" s="85" t="s">
        <v>44</v>
      </c>
      <c r="E98" s="86">
        <f t="shared" si="11"/>
        <v>274</v>
      </c>
      <c r="F98" s="86">
        <f t="shared" si="11"/>
        <v>274</v>
      </c>
      <c r="G98" s="86">
        <f t="shared" si="11"/>
        <v>274</v>
      </c>
      <c r="H98" s="86">
        <f t="shared" si="11"/>
        <v>274</v>
      </c>
      <c r="I98" s="86">
        <f t="shared" si="11"/>
        <v>274</v>
      </c>
      <c r="J98" s="86"/>
      <c r="K98" s="86">
        <f t="shared" si="9"/>
        <v>1370</v>
      </c>
    </row>
    <row r="99" s="27" customFormat="1" ht="18" customHeight="1" spans="1:11">
      <c r="A99" s="90">
        <v>12</v>
      </c>
      <c r="B99" s="90" t="s">
        <v>29</v>
      </c>
      <c r="C99" s="90" t="s">
        <v>78</v>
      </c>
      <c r="D99" s="91" t="s">
        <v>43</v>
      </c>
      <c r="E99" s="92">
        <v>1.2</v>
      </c>
      <c r="F99" s="92">
        <v>1.2</v>
      </c>
      <c r="G99" s="92">
        <v>1.2</v>
      </c>
      <c r="H99" s="92">
        <v>1.2</v>
      </c>
      <c r="I99" s="92">
        <v>1.2</v>
      </c>
      <c r="J99" s="92"/>
      <c r="K99" s="86">
        <f t="shared" si="9"/>
        <v>6</v>
      </c>
    </row>
    <row r="100" s="27" customFormat="1" ht="18" customHeight="1" spans="1:11">
      <c r="A100" s="93"/>
      <c r="B100" s="93"/>
      <c r="C100" s="94"/>
      <c r="D100" s="91" t="s">
        <v>44</v>
      </c>
      <c r="E100" s="92"/>
      <c r="F100" s="92"/>
      <c r="G100" s="92"/>
      <c r="H100" s="92"/>
      <c r="I100" s="92"/>
      <c r="J100" s="92"/>
      <c r="K100" s="86">
        <f t="shared" si="9"/>
        <v>0</v>
      </c>
    </row>
    <row r="101" s="27" customFormat="1" ht="18" customHeight="1" spans="1:11">
      <c r="A101" s="93"/>
      <c r="B101" s="93"/>
      <c r="C101" s="90" t="s">
        <v>79</v>
      </c>
      <c r="D101" s="91" t="s">
        <v>43</v>
      </c>
      <c r="E101" s="92">
        <v>15.4</v>
      </c>
      <c r="F101" s="92">
        <v>15.4</v>
      </c>
      <c r="G101" s="92">
        <v>15.4</v>
      </c>
      <c r="H101" s="92">
        <v>15.4</v>
      </c>
      <c r="I101" s="92">
        <v>15.4</v>
      </c>
      <c r="J101" s="92"/>
      <c r="K101" s="86">
        <f t="shared" si="9"/>
        <v>77</v>
      </c>
    </row>
    <row r="102" s="27" customFormat="1" ht="18" customHeight="1" spans="1:11">
      <c r="A102" s="93"/>
      <c r="B102" s="93"/>
      <c r="C102" s="94"/>
      <c r="D102" s="91" t="s">
        <v>44</v>
      </c>
      <c r="E102" s="92">
        <v>22.8</v>
      </c>
      <c r="F102" s="92">
        <v>22.8</v>
      </c>
      <c r="G102" s="92">
        <v>22.8</v>
      </c>
      <c r="H102" s="92">
        <v>22.8</v>
      </c>
      <c r="I102" s="92">
        <v>22.8</v>
      </c>
      <c r="J102" s="92"/>
      <c r="K102" s="86">
        <f t="shared" ref="K102:K108" si="12">SUM(E102:I102)</f>
        <v>114</v>
      </c>
    </row>
    <row r="103" ht="18" customHeight="1" spans="1:11">
      <c r="A103" s="93"/>
      <c r="B103" s="93"/>
      <c r="C103" s="95" t="s">
        <v>46</v>
      </c>
      <c r="D103" s="85" t="s">
        <v>43</v>
      </c>
      <c r="E103" s="86">
        <f t="shared" ref="E103:I104" si="13">SUM(E99+E101)</f>
        <v>16.6</v>
      </c>
      <c r="F103" s="86">
        <f t="shared" si="13"/>
        <v>16.6</v>
      </c>
      <c r="G103" s="86">
        <f t="shared" si="13"/>
        <v>16.6</v>
      </c>
      <c r="H103" s="86">
        <f t="shared" si="13"/>
        <v>16.6</v>
      </c>
      <c r="I103" s="86">
        <f t="shared" si="13"/>
        <v>16.6</v>
      </c>
      <c r="J103" s="86">
        <v>77.9</v>
      </c>
      <c r="K103" s="86">
        <f t="shared" si="12"/>
        <v>83</v>
      </c>
    </row>
    <row r="104" ht="18" customHeight="1" spans="1:11">
      <c r="A104" s="94"/>
      <c r="B104" s="94"/>
      <c r="C104" s="96"/>
      <c r="D104" s="85" t="s">
        <v>44</v>
      </c>
      <c r="E104" s="86">
        <f t="shared" si="13"/>
        <v>22.8</v>
      </c>
      <c r="F104" s="86">
        <f t="shared" si="13"/>
        <v>22.8</v>
      </c>
      <c r="G104" s="86">
        <f t="shared" si="13"/>
        <v>22.8</v>
      </c>
      <c r="H104" s="86">
        <f t="shared" si="13"/>
        <v>22.8</v>
      </c>
      <c r="I104" s="86">
        <f t="shared" si="13"/>
        <v>22.8</v>
      </c>
      <c r="J104" s="86"/>
      <c r="K104" s="86">
        <f t="shared" si="12"/>
        <v>114</v>
      </c>
    </row>
    <row r="105" s="27" customFormat="1" ht="18" customHeight="1" spans="1:11">
      <c r="A105" s="90">
        <v>13</v>
      </c>
      <c r="B105" s="90" t="s">
        <v>32</v>
      </c>
      <c r="C105" s="90" t="s">
        <v>80</v>
      </c>
      <c r="D105" s="91" t="s">
        <v>43</v>
      </c>
      <c r="E105" s="92">
        <v>3</v>
      </c>
      <c r="F105" s="92">
        <v>3</v>
      </c>
      <c r="G105" s="92">
        <v>3</v>
      </c>
      <c r="H105" s="92">
        <v>3</v>
      </c>
      <c r="I105" s="92">
        <v>3</v>
      </c>
      <c r="J105" s="92"/>
      <c r="K105" s="86">
        <f t="shared" si="12"/>
        <v>15</v>
      </c>
    </row>
    <row r="106" s="27" customFormat="1" ht="18" customHeight="1" spans="1:11">
      <c r="A106" s="93"/>
      <c r="B106" s="93"/>
      <c r="C106" s="94"/>
      <c r="D106" s="91" t="s">
        <v>44</v>
      </c>
      <c r="E106" s="92">
        <v>3.6</v>
      </c>
      <c r="F106" s="92">
        <v>3.6</v>
      </c>
      <c r="G106" s="92">
        <v>3.6</v>
      </c>
      <c r="H106" s="92">
        <v>3.6</v>
      </c>
      <c r="I106" s="92">
        <v>3.6</v>
      </c>
      <c r="J106" s="92"/>
      <c r="K106" s="86">
        <f t="shared" si="12"/>
        <v>18</v>
      </c>
    </row>
    <row r="107" ht="18" customHeight="1" spans="1:11">
      <c r="A107" s="93"/>
      <c r="B107" s="93"/>
      <c r="C107" s="95" t="s">
        <v>46</v>
      </c>
      <c r="D107" s="85" t="s">
        <v>43</v>
      </c>
      <c r="E107" s="86">
        <v>3</v>
      </c>
      <c r="F107" s="86">
        <v>3</v>
      </c>
      <c r="G107" s="86">
        <v>3</v>
      </c>
      <c r="H107" s="86">
        <v>3</v>
      </c>
      <c r="I107" s="86">
        <v>3</v>
      </c>
      <c r="J107" s="86"/>
      <c r="K107" s="86">
        <f t="shared" si="12"/>
        <v>15</v>
      </c>
    </row>
    <row r="108" ht="18" customHeight="1" spans="1:11">
      <c r="A108" s="94"/>
      <c r="B108" s="94"/>
      <c r="C108" s="96"/>
      <c r="D108" s="85" t="s">
        <v>44</v>
      </c>
      <c r="E108" s="86">
        <v>3.6</v>
      </c>
      <c r="F108" s="86">
        <v>3.6</v>
      </c>
      <c r="G108" s="86">
        <v>3.6</v>
      </c>
      <c r="H108" s="86">
        <v>3.6</v>
      </c>
      <c r="I108" s="86">
        <v>3.6</v>
      </c>
      <c r="J108" s="86"/>
      <c r="K108" s="86">
        <f t="shared" si="12"/>
        <v>18</v>
      </c>
    </row>
  </sheetData>
  <mergeCells count="86">
    <mergeCell ref="A1:K1"/>
    <mergeCell ref="E3:I3"/>
    <mergeCell ref="A3:A4"/>
    <mergeCell ref="A7:A10"/>
    <mergeCell ref="A11:A18"/>
    <mergeCell ref="A19:A30"/>
    <mergeCell ref="A31:A38"/>
    <mergeCell ref="A39:A44"/>
    <mergeCell ref="A45:A50"/>
    <mergeCell ref="A51:A54"/>
    <mergeCell ref="A55:A58"/>
    <mergeCell ref="A59:A66"/>
    <mergeCell ref="A67:A78"/>
    <mergeCell ref="A79:A98"/>
    <mergeCell ref="A99:A104"/>
    <mergeCell ref="A105:A108"/>
    <mergeCell ref="B3:B4"/>
    <mergeCell ref="B7:B10"/>
    <mergeCell ref="B11:B18"/>
    <mergeCell ref="B19:B30"/>
    <mergeCell ref="B31:B38"/>
    <mergeCell ref="B39:B44"/>
    <mergeCell ref="B45:B50"/>
    <mergeCell ref="B51:B54"/>
    <mergeCell ref="B55:B58"/>
    <mergeCell ref="B59:B66"/>
    <mergeCell ref="B67:B78"/>
    <mergeCell ref="B79:B98"/>
    <mergeCell ref="B99:B104"/>
    <mergeCell ref="B105:B108"/>
    <mergeCell ref="C3:C4"/>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D3:D4"/>
    <mergeCell ref="J3:J4"/>
    <mergeCell ref="K3:K4"/>
    <mergeCell ref="A5:C6"/>
  </mergeCells>
  <pageMargins left="0.747916666666667" right="0.747916666666667" top="0.984027777777778" bottom="0.984027777777778" header="0.511805555555556" footer="0.511805555555556"/>
  <pageSetup paperSize="9" scale="81"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7"/>
  <sheetViews>
    <sheetView zoomScale="130" zoomScaleNormal="130" workbookViewId="0">
      <selection activeCell="B5" sqref="B5"/>
    </sheetView>
  </sheetViews>
  <sheetFormatPr defaultColWidth="9" defaultRowHeight="13.5" outlineLevelCol="5"/>
  <cols>
    <col min="1" max="1" width="5.125" style="55" customWidth="1"/>
    <col min="2" max="2" width="10.7666666666667" style="55" customWidth="1"/>
    <col min="3" max="3" width="19.325" style="58" customWidth="1"/>
    <col min="4" max="4" width="47.6916666666667" style="55" customWidth="1"/>
    <col min="5" max="5" width="17.4916666666667" style="59" customWidth="1"/>
    <col min="6" max="6" width="6.725" style="55" customWidth="1"/>
    <col min="7" max="7" width="14.375" style="55" customWidth="1"/>
    <col min="8" max="16384" width="9" style="55"/>
  </cols>
  <sheetData>
    <row r="1" s="55" customFormat="1" ht="39" customHeight="1" spans="1:6">
      <c r="A1" s="60" t="s">
        <v>81</v>
      </c>
      <c r="B1" s="60"/>
      <c r="C1" s="60"/>
      <c r="D1" s="60"/>
      <c r="E1" s="60"/>
      <c r="F1" s="60"/>
    </row>
    <row r="2" s="56" customFormat="1" ht="27" customHeight="1" spans="1:6">
      <c r="A2" s="61" t="s">
        <v>1</v>
      </c>
      <c r="B2" s="62" t="s">
        <v>82</v>
      </c>
      <c r="C2" s="62" t="s">
        <v>83</v>
      </c>
      <c r="D2" s="62" t="s">
        <v>84</v>
      </c>
      <c r="E2" s="62" t="s">
        <v>85</v>
      </c>
      <c r="F2" s="62" t="s">
        <v>7</v>
      </c>
    </row>
    <row r="3" s="57" customFormat="1" ht="45" customHeight="1" spans="1:6">
      <c r="A3" s="63">
        <v>1</v>
      </c>
      <c r="B3" s="21" t="s">
        <v>86</v>
      </c>
      <c r="C3" s="64" t="s">
        <v>87</v>
      </c>
      <c r="D3" s="65" t="s">
        <v>88</v>
      </c>
      <c r="E3" s="21" t="s">
        <v>89</v>
      </c>
      <c r="F3" s="21"/>
    </row>
    <row r="4" s="57" customFormat="1" ht="35" customHeight="1" spans="1:6">
      <c r="A4" s="63">
        <v>2</v>
      </c>
      <c r="B4" s="21" t="s">
        <v>86</v>
      </c>
      <c r="C4" s="64" t="s">
        <v>90</v>
      </c>
      <c r="D4" s="65" t="s">
        <v>91</v>
      </c>
      <c r="E4" s="64" t="s">
        <v>92</v>
      </c>
      <c r="F4" s="21"/>
    </row>
    <row r="5" s="57" customFormat="1" ht="46" customHeight="1" spans="1:6">
      <c r="A5" s="63">
        <v>3</v>
      </c>
      <c r="B5" s="21" t="s">
        <v>86</v>
      </c>
      <c r="C5" s="64" t="s">
        <v>93</v>
      </c>
      <c r="D5" s="65" t="s">
        <v>94</v>
      </c>
      <c r="E5" s="21" t="s">
        <v>95</v>
      </c>
      <c r="F5" s="66"/>
    </row>
    <row r="6" s="57" customFormat="1" ht="41" customHeight="1" spans="1:6">
      <c r="A6" s="63">
        <v>4</v>
      </c>
      <c r="B6" s="21" t="s">
        <v>86</v>
      </c>
      <c r="C6" s="64" t="s">
        <v>96</v>
      </c>
      <c r="D6" s="65" t="s">
        <v>97</v>
      </c>
      <c r="E6" s="21" t="s">
        <v>98</v>
      </c>
      <c r="F6" s="21"/>
    </row>
    <row r="7" s="57" customFormat="1" ht="38" customHeight="1" spans="1:6">
      <c r="A7" s="63">
        <v>5</v>
      </c>
      <c r="B7" s="21" t="s">
        <v>99</v>
      </c>
      <c r="C7" s="64" t="s">
        <v>100</v>
      </c>
      <c r="D7" s="65" t="s">
        <v>101</v>
      </c>
      <c r="E7" s="21" t="s">
        <v>102</v>
      </c>
      <c r="F7" s="64"/>
    </row>
    <row r="8" s="57" customFormat="1" ht="100" customHeight="1" spans="1:6">
      <c r="A8" s="63">
        <v>6</v>
      </c>
      <c r="B8" s="21" t="s">
        <v>103</v>
      </c>
      <c r="C8" s="67" t="s">
        <v>104</v>
      </c>
      <c r="D8" s="65" t="s">
        <v>105</v>
      </c>
      <c r="E8" s="21" t="s">
        <v>89</v>
      </c>
      <c r="F8" s="68"/>
    </row>
    <row r="9" s="57" customFormat="1" ht="54" customHeight="1" spans="1:6">
      <c r="A9" s="63">
        <v>7</v>
      </c>
      <c r="B9" s="21" t="s">
        <v>106</v>
      </c>
      <c r="C9" s="64" t="s">
        <v>107</v>
      </c>
      <c r="D9" s="65" t="s">
        <v>108</v>
      </c>
      <c r="E9" s="21" t="s">
        <v>89</v>
      </c>
      <c r="F9" s="64"/>
    </row>
    <row r="10" s="57" customFormat="1" ht="58" customHeight="1" spans="1:6">
      <c r="A10" s="63">
        <v>8</v>
      </c>
      <c r="B10" s="21" t="s">
        <v>106</v>
      </c>
      <c r="C10" s="64" t="s">
        <v>109</v>
      </c>
      <c r="D10" s="65" t="s">
        <v>110</v>
      </c>
      <c r="E10" s="21" t="s">
        <v>111</v>
      </c>
      <c r="F10" s="64"/>
    </row>
    <row r="11" s="57" customFormat="1" ht="61" customHeight="1" spans="1:6">
      <c r="A11" s="63">
        <v>9</v>
      </c>
      <c r="B11" s="21" t="s">
        <v>112</v>
      </c>
      <c r="C11" s="64" t="s">
        <v>113</v>
      </c>
      <c r="D11" s="65" t="s">
        <v>114</v>
      </c>
      <c r="E11" s="64" t="s">
        <v>115</v>
      </c>
      <c r="F11" s="64"/>
    </row>
    <row r="12" s="57" customFormat="1" ht="86" customHeight="1" spans="1:6">
      <c r="A12" s="63">
        <v>10</v>
      </c>
      <c r="B12" s="69" t="s">
        <v>116</v>
      </c>
      <c r="C12" s="64" t="s">
        <v>117</v>
      </c>
      <c r="D12" s="65" t="s">
        <v>118</v>
      </c>
      <c r="E12" s="21" t="s">
        <v>89</v>
      </c>
      <c r="F12" s="70"/>
    </row>
    <row r="13" s="57" customFormat="1" ht="47" customHeight="1" spans="1:6">
      <c r="A13" s="63">
        <v>11</v>
      </c>
      <c r="B13" s="69" t="s">
        <v>116</v>
      </c>
      <c r="C13" s="64" t="s">
        <v>119</v>
      </c>
      <c r="D13" s="65" t="s">
        <v>120</v>
      </c>
      <c r="E13" s="21" t="s">
        <v>89</v>
      </c>
      <c r="F13" s="71"/>
    </row>
    <row r="14" spans="4:4">
      <c r="D14" s="72"/>
    </row>
    <row r="15" spans="4:4">
      <c r="D15" s="72"/>
    </row>
    <row r="16" spans="4:4">
      <c r="D16" s="72"/>
    </row>
    <row r="17" spans="4:4">
      <c r="D17" s="72"/>
    </row>
    <row r="18" spans="4:4">
      <c r="D18" s="72"/>
    </row>
    <row r="19" spans="4:4">
      <c r="D19" s="72"/>
    </row>
    <row r="20" spans="4:4">
      <c r="D20" s="72"/>
    </row>
    <row r="21" spans="4:4">
      <c r="D21" s="72"/>
    </row>
    <row r="22" spans="4:4">
      <c r="D22" s="72"/>
    </row>
    <row r="23" spans="4:4">
      <c r="D23" s="72"/>
    </row>
    <row r="24" spans="4:4">
      <c r="D24" s="72"/>
    </row>
    <row r="25" spans="4:4">
      <c r="D25" s="72"/>
    </row>
    <row r="26" spans="4:4">
      <c r="D26" s="72"/>
    </row>
    <row r="27" spans="4:4">
      <c r="D27" s="72"/>
    </row>
    <row r="28" spans="4:4">
      <c r="D28" s="72"/>
    </row>
    <row r="29" spans="4:4">
      <c r="D29" s="72"/>
    </row>
    <row r="30" spans="4:4">
      <c r="D30" s="72"/>
    </row>
    <row r="31" spans="4:4">
      <c r="D31" s="72"/>
    </row>
    <row r="32" spans="4:4">
      <c r="D32" s="72"/>
    </row>
    <row r="33" spans="4:4">
      <c r="D33" s="72"/>
    </row>
    <row r="34" spans="4:4">
      <c r="D34" s="72"/>
    </row>
    <row r="35" spans="4:4">
      <c r="D35" s="72"/>
    </row>
    <row r="36" spans="4:4">
      <c r="D36" s="72"/>
    </row>
    <row r="37" spans="4:4">
      <c r="D37" s="72"/>
    </row>
  </sheetData>
  <mergeCells count="1">
    <mergeCell ref="A1:F1"/>
  </mergeCells>
  <pageMargins left="0.707638888888889" right="0.707638888888889" top="0.747916666666667" bottom="0.747916666666667" header="0.313888888888889" footer="0.313888888888889"/>
  <pageSetup paperSize="9" scale="83"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9"/>
  <sheetViews>
    <sheetView zoomScale="85" zoomScaleNormal="85" topLeftCell="A29" workbookViewId="0">
      <selection activeCell="D30" sqref="D30"/>
    </sheetView>
  </sheetViews>
  <sheetFormatPr defaultColWidth="9" defaultRowHeight="13.5"/>
  <cols>
    <col min="1" max="1" width="6.375" style="27" customWidth="1"/>
    <col min="2" max="2" width="22.375" style="29" customWidth="1"/>
    <col min="3" max="3" width="10.4333333333333" style="27" customWidth="1"/>
    <col min="4" max="4" width="58.075" style="29" customWidth="1"/>
    <col min="5" max="5" width="8.375" style="30" customWidth="1"/>
    <col min="6" max="6" width="13.7583333333333" style="29" customWidth="1"/>
    <col min="7" max="7" width="9.55" style="31" customWidth="1"/>
    <col min="8" max="8" width="9.99166666666667" style="31" customWidth="1"/>
    <col min="9" max="9" width="7.625" style="27" customWidth="1"/>
    <col min="10" max="16384" width="9" style="27"/>
  </cols>
  <sheetData>
    <row r="1" s="27" customFormat="1" ht="42" customHeight="1" spans="1:9">
      <c r="A1" s="32" t="s">
        <v>121</v>
      </c>
      <c r="B1" s="32"/>
      <c r="C1" s="32"/>
      <c r="D1" s="32"/>
      <c r="E1" s="32"/>
      <c r="F1" s="32"/>
      <c r="G1" s="32"/>
      <c r="H1" s="32"/>
      <c r="I1" s="32"/>
    </row>
    <row r="2" s="28" customFormat="1" ht="28.5" customHeight="1" spans="1:9">
      <c r="A2" s="33" t="s">
        <v>1</v>
      </c>
      <c r="B2" s="33" t="s">
        <v>83</v>
      </c>
      <c r="C2" s="33" t="s">
        <v>82</v>
      </c>
      <c r="D2" s="33" t="s">
        <v>122</v>
      </c>
      <c r="E2" s="33" t="s">
        <v>2</v>
      </c>
      <c r="F2" s="33" t="s">
        <v>123</v>
      </c>
      <c r="G2" s="33" t="s">
        <v>124</v>
      </c>
      <c r="H2" s="33"/>
      <c r="I2" s="33" t="s">
        <v>7</v>
      </c>
    </row>
    <row r="3" s="28" customFormat="1" ht="36" customHeight="1" spans="1:9">
      <c r="A3" s="33"/>
      <c r="B3" s="33"/>
      <c r="C3" s="33"/>
      <c r="D3" s="33"/>
      <c r="E3" s="33"/>
      <c r="F3" s="33"/>
      <c r="G3" s="34" t="s">
        <v>125</v>
      </c>
      <c r="H3" s="34" t="s">
        <v>126</v>
      </c>
      <c r="I3" s="33"/>
    </row>
    <row r="4" s="27" customFormat="1" ht="84" customHeight="1" spans="1:9">
      <c r="A4" s="35">
        <v>1</v>
      </c>
      <c r="B4" s="36" t="s">
        <v>127</v>
      </c>
      <c r="C4" s="35" t="s">
        <v>86</v>
      </c>
      <c r="D4" s="36" t="s">
        <v>128</v>
      </c>
      <c r="E4" s="35" t="s">
        <v>14</v>
      </c>
      <c r="F4" s="36" t="s">
        <v>129</v>
      </c>
      <c r="G4" s="37" t="s">
        <v>130</v>
      </c>
      <c r="H4" s="37" t="s">
        <v>131</v>
      </c>
      <c r="I4" s="48"/>
    </row>
    <row r="5" s="27" customFormat="1" ht="114" customHeight="1" spans="1:9">
      <c r="A5" s="35">
        <v>2</v>
      </c>
      <c r="B5" s="38" t="s">
        <v>132</v>
      </c>
      <c r="C5" s="35" t="s">
        <v>99</v>
      </c>
      <c r="D5" s="36" t="s">
        <v>133</v>
      </c>
      <c r="E5" s="35" t="s">
        <v>14</v>
      </c>
      <c r="F5" s="38" t="s">
        <v>129</v>
      </c>
      <c r="G5" s="37" t="s">
        <v>130</v>
      </c>
      <c r="H5" s="37" t="s">
        <v>131</v>
      </c>
      <c r="I5" s="49"/>
    </row>
    <row r="6" s="27" customFormat="1" ht="84" customHeight="1" spans="1:9">
      <c r="A6" s="35">
        <v>3</v>
      </c>
      <c r="B6" s="36" t="s">
        <v>134</v>
      </c>
      <c r="C6" s="35" t="s">
        <v>135</v>
      </c>
      <c r="D6" s="36" t="s">
        <v>136</v>
      </c>
      <c r="E6" s="35" t="s">
        <v>14</v>
      </c>
      <c r="F6" s="36" t="s">
        <v>129</v>
      </c>
      <c r="G6" s="37" t="s">
        <v>130</v>
      </c>
      <c r="H6" s="37" t="s">
        <v>131</v>
      </c>
      <c r="I6" s="50"/>
    </row>
    <row r="7" s="27" customFormat="1" ht="44.25" customHeight="1" spans="1:9">
      <c r="A7" s="35">
        <v>4</v>
      </c>
      <c r="B7" s="38" t="s">
        <v>137</v>
      </c>
      <c r="C7" s="35" t="s">
        <v>99</v>
      </c>
      <c r="D7" s="38" t="s">
        <v>138</v>
      </c>
      <c r="E7" s="35" t="s">
        <v>14</v>
      </c>
      <c r="F7" s="39" t="s">
        <v>139</v>
      </c>
      <c r="G7" s="37" t="s">
        <v>130</v>
      </c>
      <c r="H7" s="37" t="s">
        <v>131</v>
      </c>
      <c r="I7" s="51"/>
    </row>
    <row r="8" s="27" customFormat="1" ht="79" customHeight="1" spans="1:9">
      <c r="A8" s="35">
        <v>5</v>
      </c>
      <c r="B8" s="36" t="s">
        <v>140</v>
      </c>
      <c r="C8" s="35" t="s">
        <v>99</v>
      </c>
      <c r="D8" s="36" t="s">
        <v>141</v>
      </c>
      <c r="E8" s="40" t="s">
        <v>15</v>
      </c>
      <c r="F8" s="36" t="s">
        <v>142</v>
      </c>
      <c r="G8" s="37" t="s">
        <v>143</v>
      </c>
      <c r="H8" s="37" t="s">
        <v>144</v>
      </c>
      <c r="I8" s="52"/>
    </row>
    <row r="9" s="27" customFormat="1" ht="98.25" customHeight="1" spans="1:9">
      <c r="A9" s="35">
        <v>6</v>
      </c>
      <c r="B9" s="36" t="s">
        <v>145</v>
      </c>
      <c r="C9" s="35" t="s">
        <v>135</v>
      </c>
      <c r="D9" s="36" t="s">
        <v>146</v>
      </c>
      <c r="E9" s="40" t="s">
        <v>15</v>
      </c>
      <c r="F9" s="36" t="s">
        <v>142</v>
      </c>
      <c r="G9" s="37" t="s">
        <v>143</v>
      </c>
      <c r="H9" s="37" t="s">
        <v>144</v>
      </c>
      <c r="I9" s="50"/>
    </row>
    <row r="10" s="27" customFormat="1" ht="93" customHeight="1" spans="1:9">
      <c r="A10" s="35">
        <v>7</v>
      </c>
      <c r="B10" s="36" t="s">
        <v>147</v>
      </c>
      <c r="C10" s="35" t="s">
        <v>99</v>
      </c>
      <c r="D10" s="36" t="s">
        <v>148</v>
      </c>
      <c r="E10" s="40" t="s">
        <v>15</v>
      </c>
      <c r="F10" s="38" t="s">
        <v>149</v>
      </c>
      <c r="G10" s="37" t="s">
        <v>143</v>
      </c>
      <c r="H10" s="37" t="s">
        <v>144</v>
      </c>
      <c r="I10" s="52"/>
    </row>
    <row r="11" s="27" customFormat="1" ht="64.5" customHeight="1" spans="1:9">
      <c r="A11" s="35">
        <v>8</v>
      </c>
      <c r="B11" s="36" t="s">
        <v>150</v>
      </c>
      <c r="C11" s="35" t="s">
        <v>99</v>
      </c>
      <c r="D11" s="36" t="s">
        <v>151</v>
      </c>
      <c r="E11" s="40" t="s">
        <v>15</v>
      </c>
      <c r="F11" s="38" t="s">
        <v>152</v>
      </c>
      <c r="G11" s="37" t="s">
        <v>143</v>
      </c>
      <c r="H11" s="37" t="s">
        <v>144</v>
      </c>
      <c r="I11" s="52"/>
    </row>
    <row r="12" s="27" customFormat="1" ht="106.5" customHeight="1" spans="1:9">
      <c r="A12" s="35">
        <v>9</v>
      </c>
      <c r="B12" s="36" t="s">
        <v>153</v>
      </c>
      <c r="C12" s="35" t="s">
        <v>86</v>
      </c>
      <c r="D12" s="36" t="s">
        <v>154</v>
      </c>
      <c r="E12" s="40" t="s">
        <v>18</v>
      </c>
      <c r="F12" s="36" t="s">
        <v>155</v>
      </c>
      <c r="G12" s="37" t="s">
        <v>130</v>
      </c>
      <c r="H12" s="37" t="s">
        <v>131</v>
      </c>
      <c r="I12" s="52"/>
    </row>
    <row r="13" s="27" customFormat="1" ht="48.75" customHeight="1" spans="1:9">
      <c r="A13" s="35">
        <v>10</v>
      </c>
      <c r="B13" s="36" t="s">
        <v>156</v>
      </c>
      <c r="C13" s="35" t="s">
        <v>99</v>
      </c>
      <c r="D13" s="36" t="s">
        <v>157</v>
      </c>
      <c r="E13" s="40" t="s">
        <v>18</v>
      </c>
      <c r="F13" s="36" t="s">
        <v>158</v>
      </c>
      <c r="G13" s="37" t="s">
        <v>130</v>
      </c>
      <c r="H13" s="37" t="s">
        <v>131</v>
      </c>
      <c r="I13" s="49"/>
    </row>
    <row r="14" s="27" customFormat="1" ht="51.75" customHeight="1" spans="1:9">
      <c r="A14" s="35">
        <v>11</v>
      </c>
      <c r="B14" s="36" t="s">
        <v>159</v>
      </c>
      <c r="C14" s="35" t="s">
        <v>99</v>
      </c>
      <c r="D14" s="36" t="s">
        <v>160</v>
      </c>
      <c r="E14" s="40" t="s">
        <v>22</v>
      </c>
      <c r="F14" s="36" t="s">
        <v>161</v>
      </c>
      <c r="G14" s="37" t="s">
        <v>162</v>
      </c>
      <c r="H14" s="37" t="s">
        <v>131</v>
      </c>
      <c r="I14" s="52"/>
    </row>
    <row r="15" s="27" customFormat="1" ht="63" customHeight="1" spans="1:9">
      <c r="A15" s="35">
        <v>12</v>
      </c>
      <c r="B15" s="36" t="s">
        <v>163</v>
      </c>
      <c r="C15" s="35" t="s">
        <v>99</v>
      </c>
      <c r="D15" s="36" t="s">
        <v>164</v>
      </c>
      <c r="E15" s="40" t="s">
        <v>22</v>
      </c>
      <c r="F15" s="36" t="s">
        <v>165</v>
      </c>
      <c r="G15" s="37" t="s">
        <v>162</v>
      </c>
      <c r="H15" s="37" t="s">
        <v>131</v>
      </c>
      <c r="I15" s="52"/>
    </row>
    <row r="16" s="27" customFormat="1" ht="78.75" customHeight="1" spans="1:9">
      <c r="A16" s="35">
        <v>13</v>
      </c>
      <c r="B16" s="36" t="s">
        <v>166</v>
      </c>
      <c r="C16" s="35" t="s">
        <v>99</v>
      </c>
      <c r="D16" s="36" t="s">
        <v>167</v>
      </c>
      <c r="E16" s="40" t="s">
        <v>22</v>
      </c>
      <c r="F16" s="36" t="s">
        <v>168</v>
      </c>
      <c r="G16" s="37" t="s">
        <v>162</v>
      </c>
      <c r="H16" s="37" t="s">
        <v>131</v>
      </c>
      <c r="I16" s="49"/>
    </row>
    <row r="17" s="27" customFormat="1" ht="93.75" customHeight="1" spans="1:9">
      <c r="A17" s="35">
        <v>14</v>
      </c>
      <c r="B17" s="36" t="s">
        <v>169</v>
      </c>
      <c r="C17" s="35" t="s">
        <v>99</v>
      </c>
      <c r="D17" s="36" t="s">
        <v>170</v>
      </c>
      <c r="E17" s="40" t="s">
        <v>27</v>
      </c>
      <c r="F17" s="36" t="s">
        <v>171</v>
      </c>
      <c r="G17" s="37" t="s">
        <v>143</v>
      </c>
      <c r="H17" s="37" t="s">
        <v>144</v>
      </c>
      <c r="I17" s="52"/>
    </row>
    <row r="18" s="27" customFormat="1" ht="76.5" customHeight="1" spans="1:9">
      <c r="A18" s="35">
        <v>15</v>
      </c>
      <c r="B18" s="36" t="s">
        <v>172</v>
      </c>
      <c r="C18" s="35" t="s">
        <v>86</v>
      </c>
      <c r="D18" s="36" t="s">
        <v>173</v>
      </c>
      <c r="E18" s="40" t="s">
        <v>19</v>
      </c>
      <c r="F18" s="36" t="s">
        <v>174</v>
      </c>
      <c r="G18" s="37" t="s">
        <v>162</v>
      </c>
      <c r="H18" s="37" t="s">
        <v>175</v>
      </c>
      <c r="I18" s="52"/>
    </row>
    <row r="19" s="27" customFormat="1" ht="97.5" customHeight="1" spans="1:9">
      <c r="A19" s="35">
        <v>16</v>
      </c>
      <c r="B19" s="36" t="s">
        <v>176</v>
      </c>
      <c r="C19" s="35" t="s">
        <v>99</v>
      </c>
      <c r="D19" s="36" t="s">
        <v>177</v>
      </c>
      <c r="E19" s="40" t="s">
        <v>19</v>
      </c>
      <c r="F19" s="36" t="s">
        <v>178</v>
      </c>
      <c r="G19" s="37" t="s">
        <v>162</v>
      </c>
      <c r="H19" s="37" t="s">
        <v>175</v>
      </c>
      <c r="I19" s="52"/>
    </row>
    <row r="20" s="27" customFormat="1" ht="83" customHeight="1" spans="1:9">
      <c r="A20" s="35">
        <v>17</v>
      </c>
      <c r="B20" s="36" t="s">
        <v>179</v>
      </c>
      <c r="C20" s="35" t="s">
        <v>86</v>
      </c>
      <c r="D20" s="36" t="s">
        <v>180</v>
      </c>
      <c r="E20" s="40" t="s">
        <v>19</v>
      </c>
      <c r="F20" s="36" t="s">
        <v>181</v>
      </c>
      <c r="G20" s="37" t="s">
        <v>162</v>
      </c>
      <c r="H20" s="37" t="s">
        <v>175</v>
      </c>
      <c r="I20" s="52"/>
    </row>
    <row r="21" s="27" customFormat="1" ht="55" customHeight="1" spans="1:9">
      <c r="A21" s="35">
        <v>18</v>
      </c>
      <c r="B21" s="36" t="s">
        <v>182</v>
      </c>
      <c r="C21" s="35" t="s">
        <v>99</v>
      </c>
      <c r="D21" s="36" t="s">
        <v>183</v>
      </c>
      <c r="E21" s="40" t="s">
        <v>19</v>
      </c>
      <c r="F21" s="36" t="s">
        <v>184</v>
      </c>
      <c r="G21" s="37" t="s">
        <v>162</v>
      </c>
      <c r="H21" s="37" t="s">
        <v>175</v>
      </c>
      <c r="I21" s="50"/>
    </row>
    <row r="22" s="27" customFormat="1" ht="48.75" customHeight="1" spans="1:9">
      <c r="A22" s="35">
        <v>19</v>
      </c>
      <c r="B22" s="41" t="s">
        <v>185</v>
      </c>
      <c r="C22" s="35" t="s">
        <v>86</v>
      </c>
      <c r="D22" s="36" t="s">
        <v>186</v>
      </c>
      <c r="E22" s="40" t="s">
        <v>16</v>
      </c>
      <c r="F22" s="42" t="s">
        <v>187</v>
      </c>
      <c r="G22" s="37" t="s">
        <v>143</v>
      </c>
      <c r="H22" s="37" t="s">
        <v>144</v>
      </c>
      <c r="I22" s="52"/>
    </row>
    <row r="23" s="27" customFormat="1" ht="48.75" customHeight="1" spans="1:9">
      <c r="A23" s="35">
        <v>20</v>
      </c>
      <c r="B23" s="36" t="s">
        <v>188</v>
      </c>
      <c r="C23" s="35" t="s">
        <v>86</v>
      </c>
      <c r="D23" s="36" t="s">
        <v>189</v>
      </c>
      <c r="E23" s="40" t="s">
        <v>16</v>
      </c>
      <c r="F23" s="42" t="s">
        <v>190</v>
      </c>
      <c r="G23" s="37" t="s">
        <v>143</v>
      </c>
      <c r="H23" s="37" t="s">
        <v>144</v>
      </c>
      <c r="I23" s="52"/>
    </row>
    <row r="24" s="27" customFormat="1" ht="81" customHeight="1" spans="1:9">
      <c r="A24" s="35">
        <v>21</v>
      </c>
      <c r="B24" s="38" t="s">
        <v>191</v>
      </c>
      <c r="C24" s="35" t="s">
        <v>135</v>
      </c>
      <c r="D24" s="38" t="s">
        <v>192</v>
      </c>
      <c r="E24" s="40" t="s">
        <v>16</v>
      </c>
      <c r="F24" s="38" t="s">
        <v>193</v>
      </c>
      <c r="G24" s="37" t="s">
        <v>143</v>
      </c>
      <c r="H24" s="37" t="s">
        <v>144</v>
      </c>
      <c r="I24" s="49"/>
    </row>
    <row r="25" s="27" customFormat="1" ht="72" customHeight="1" spans="1:9">
      <c r="A25" s="35">
        <v>22</v>
      </c>
      <c r="B25" s="36" t="s">
        <v>194</v>
      </c>
      <c r="C25" s="35" t="s">
        <v>86</v>
      </c>
      <c r="D25" s="36" t="s">
        <v>195</v>
      </c>
      <c r="E25" s="40" t="s">
        <v>196</v>
      </c>
      <c r="F25" s="36" t="s">
        <v>197</v>
      </c>
      <c r="G25" s="37" t="s">
        <v>143</v>
      </c>
      <c r="H25" s="37" t="s">
        <v>144</v>
      </c>
      <c r="I25" s="49"/>
    </row>
    <row r="26" s="27" customFormat="1" ht="64.5" customHeight="1" spans="1:9">
      <c r="A26" s="35">
        <v>23</v>
      </c>
      <c r="B26" s="43" t="s">
        <v>198</v>
      </c>
      <c r="C26" s="35" t="s">
        <v>99</v>
      </c>
      <c r="D26" s="43" t="s">
        <v>199</v>
      </c>
      <c r="E26" s="40" t="s">
        <v>31</v>
      </c>
      <c r="F26" s="43" t="s">
        <v>200</v>
      </c>
      <c r="G26" s="37" t="s">
        <v>162</v>
      </c>
      <c r="H26" s="37" t="s">
        <v>175</v>
      </c>
      <c r="I26" s="50"/>
    </row>
    <row r="27" s="27" customFormat="1" ht="97.5" customHeight="1" spans="1:9">
      <c r="A27" s="35">
        <v>24</v>
      </c>
      <c r="B27" s="36" t="s">
        <v>201</v>
      </c>
      <c r="C27" s="35" t="s">
        <v>99</v>
      </c>
      <c r="D27" s="36" t="s">
        <v>202</v>
      </c>
      <c r="E27" s="40" t="s">
        <v>30</v>
      </c>
      <c r="F27" s="36" t="s">
        <v>203</v>
      </c>
      <c r="G27" s="37" t="s">
        <v>162</v>
      </c>
      <c r="H27" s="37" t="s">
        <v>131</v>
      </c>
      <c r="I27" s="50"/>
    </row>
    <row r="28" s="27" customFormat="1" ht="69.75" customHeight="1" spans="1:9">
      <c r="A28" s="35">
        <v>25</v>
      </c>
      <c r="B28" s="36" t="s">
        <v>204</v>
      </c>
      <c r="C28" s="44" t="s">
        <v>99</v>
      </c>
      <c r="D28" s="36" t="s">
        <v>205</v>
      </c>
      <c r="E28" s="40" t="s">
        <v>34</v>
      </c>
      <c r="F28" s="36" t="s">
        <v>206</v>
      </c>
      <c r="G28" s="37" t="s">
        <v>162</v>
      </c>
      <c r="H28" s="37" t="s">
        <v>175</v>
      </c>
      <c r="I28" s="50"/>
    </row>
    <row r="29" s="27" customFormat="1" ht="97.5" customHeight="1" spans="1:9">
      <c r="A29" s="35">
        <v>26</v>
      </c>
      <c r="B29" s="36" t="s">
        <v>207</v>
      </c>
      <c r="C29" s="44" t="s">
        <v>99</v>
      </c>
      <c r="D29" s="36" t="s">
        <v>208</v>
      </c>
      <c r="E29" s="40" t="s">
        <v>34</v>
      </c>
      <c r="F29" s="36" t="s">
        <v>209</v>
      </c>
      <c r="G29" s="37" t="s">
        <v>162</v>
      </c>
      <c r="H29" s="37" t="s">
        <v>175</v>
      </c>
      <c r="I29" s="53"/>
    </row>
    <row r="30" s="27" customFormat="1" ht="85" customHeight="1" spans="1:9">
      <c r="A30" s="35">
        <v>27</v>
      </c>
      <c r="B30" s="38" t="s">
        <v>210</v>
      </c>
      <c r="C30" s="35" t="s">
        <v>99</v>
      </c>
      <c r="D30" s="38" t="s">
        <v>211</v>
      </c>
      <c r="E30" s="45" t="s">
        <v>30</v>
      </c>
      <c r="F30" s="36" t="s">
        <v>212</v>
      </c>
      <c r="G30" s="37" t="s">
        <v>162</v>
      </c>
      <c r="H30" s="37" t="s">
        <v>131</v>
      </c>
      <c r="I30" s="49"/>
    </row>
    <row r="31" s="27" customFormat="1" ht="81.75" customHeight="1" spans="1:9">
      <c r="A31" s="35">
        <v>28</v>
      </c>
      <c r="B31" s="38" t="s">
        <v>213</v>
      </c>
      <c r="C31" s="35" t="s">
        <v>99</v>
      </c>
      <c r="D31" s="36" t="s">
        <v>214</v>
      </c>
      <c r="E31" s="45" t="s">
        <v>30</v>
      </c>
      <c r="F31" s="36" t="s">
        <v>215</v>
      </c>
      <c r="G31" s="37" t="s">
        <v>162</v>
      </c>
      <c r="H31" s="37" t="s">
        <v>131</v>
      </c>
      <c r="I31" s="49"/>
    </row>
    <row r="32" s="27" customFormat="1" ht="72" customHeight="1" spans="1:9">
      <c r="A32" s="35">
        <v>29</v>
      </c>
      <c r="B32" s="36" t="s">
        <v>216</v>
      </c>
      <c r="C32" s="35" t="s">
        <v>99</v>
      </c>
      <c r="D32" s="36" t="s">
        <v>217</v>
      </c>
      <c r="E32" s="40" t="s">
        <v>196</v>
      </c>
      <c r="F32" s="36" t="s">
        <v>218</v>
      </c>
      <c r="G32" s="37" t="s">
        <v>162</v>
      </c>
      <c r="H32" s="37" t="s">
        <v>131</v>
      </c>
      <c r="I32" s="49"/>
    </row>
    <row r="33" s="27" customFormat="1" ht="90" customHeight="1" spans="1:9">
      <c r="A33" s="35">
        <v>30</v>
      </c>
      <c r="B33" s="36" t="s">
        <v>219</v>
      </c>
      <c r="C33" s="35" t="s">
        <v>99</v>
      </c>
      <c r="D33" s="36" t="s">
        <v>220</v>
      </c>
      <c r="E33" s="40" t="s">
        <v>24</v>
      </c>
      <c r="F33" s="36" t="s">
        <v>221</v>
      </c>
      <c r="G33" s="37" t="s">
        <v>222</v>
      </c>
      <c r="H33" s="37" t="s">
        <v>131</v>
      </c>
      <c r="I33" s="49"/>
    </row>
    <row r="34" s="27" customFormat="1" ht="48.75" customHeight="1" spans="1:9">
      <c r="A34" s="35">
        <v>31</v>
      </c>
      <c r="B34" s="36" t="s">
        <v>223</v>
      </c>
      <c r="C34" s="35" t="s">
        <v>99</v>
      </c>
      <c r="D34" s="36" t="s">
        <v>224</v>
      </c>
      <c r="E34" s="40" t="s">
        <v>20</v>
      </c>
      <c r="F34" s="36" t="s">
        <v>225</v>
      </c>
      <c r="G34" s="37" t="s">
        <v>162</v>
      </c>
      <c r="H34" s="37" t="s">
        <v>175</v>
      </c>
      <c r="I34" s="52"/>
    </row>
    <row r="35" s="27" customFormat="1" ht="70" customHeight="1" spans="1:9">
      <c r="A35" s="35">
        <v>32</v>
      </c>
      <c r="B35" s="38" t="s">
        <v>226</v>
      </c>
      <c r="C35" s="35" t="s">
        <v>99</v>
      </c>
      <c r="D35" s="38" t="s">
        <v>227</v>
      </c>
      <c r="E35" s="40" t="s">
        <v>20</v>
      </c>
      <c r="F35" s="38" t="s">
        <v>228</v>
      </c>
      <c r="G35" s="37" t="s">
        <v>229</v>
      </c>
      <c r="H35" s="37" t="s">
        <v>175</v>
      </c>
      <c r="I35" s="51"/>
    </row>
    <row r="36" s="27" customFormat="1" ht="48.75" customHeight="1" spans="1:9">
      <c r="A36" s="35">
        <v>33</v>
      </c>
      <c r="B36" s="38" t="s">
        <v>230</v>
      </c>
      <c r="C36" s="35" t="s">
        <v>99</v>
      </c>
      <c r="D36" s="38" t="s">
        <v>231</v>
      </c>
      <c r="E36" s="45" t="s">
        <v>28</v>
      </c>
      <c r="F36" s="38" t="s">
        <v>232</v>
      </c>
      <c r="G36" s="46" t="s">
        <v>233</v>
      </c>
      <c r="H36" s="46" t="s">
        <v>144</v>
      </c>
      <c r="I36" s="49"/>
    </row>
    <row r="37" s="27" customFormat="1" ht="46" customHeight="1" spans="1:9">
      <c r="A37" s="35">
        <v>34</v>
      </c>
      <c r="B37" s="36" t="s">
        <v>234</v>
      </c>
      <c r="C37" s="40" t="s">
        <v>116</v>
      </c>
      <c r="D37" s="36" t="s">
        <v>235</v>
      </c>
      <c r="E37" s="36" t="s">
        <v>236</v>
      </c>
      <c r="F37" s="36" t="s">
        <v>236</v>
      </c>
      <c r="G37" s="46" t="s">
        <v>233</v>
      </c>
      <c r="H37" s="46" t="s">
        <v>144</v>
      </c>
      <c r="I37" s="52"/>
    </row>
    <row r="38" s="27" customFormat="1" ht="48.75" customHeight="1" spans="1:9">
      <c r="A38" s="35">
        <v>35</v>
      </c>
      <c r="B38" s="38" t="s">
        <v>237</v>
      </c>
      <c r="C38" s="40" t="s">
        <v>116</v>
      </c>
      <c r="D38" s="38" t="s">
        <v>238</v>
      </c>
      <c r="E38" s="45" t="s">
        <v>31</v>
      </c>
      <c r="F38" s="43" t="s">
        <v>200</v>
      </c>
      <c r="G38" s="47" t="s">
        <v>239</v>
      </c>
      <c r="H38" s="47" t="s">
        <v>175</v>
      </c>
      <c r="I38" s="54"/>
    </row>
    <row r="39" ht="35" customHeight="1" spans="1:9">
      <c r="A39" s="30" t="s">
        <v>240</v>
      </c>
      <c r="B39" s="30"/>
      <c r="C39" s="30"/>
      <c r="D39" s="30"/>
      <c r="F39" s="30"/>
      <c r="G39" s="30"/>
      <c r="H39" s="30"/>
      <c r="I39" s="30"/>
    </row>
  </sheetData>
  <mergeCells count="10">
    <mergeCell ref="A1:I1"/>
    <mergeCell ref="G2:H2"/>
    <mergeCell ref="A39:I39"/>
    <mergeCell ref="A2:A3"/>
    <mergeCell ref="B2:B3"/>
    <mergeCell ref="C2:C3"/>
    <mergeCell ref="D2:D3"/>
    <mergeCell ref="E2:E3"/>
    <mergeCell ref="F2:F3"/>
    <mergeCell ref="I2:I3"/>
  </mergeCells>
  <pageMargins left="0.707638888888889" right="0.707638888888889" top="0.747916666666667" bottom="0.747916666666667" header="0.313888888888889" footer="0.313888888888889"/>
  <pageSetup paperSize="9" scale="6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6"/>
  <sheetViews>
    <sheetView tabSelected="1" zoomScale="130" zoomScaleNormal="130" workbookViewId="0">
      <pane ySplit="2" topLeftCell="A3" activePane="bottomLeft" state="frozen"/>
      <selection/>
      <selection pane="bottomLeft" activeCell="F35" sqref="F35"/>
    </sheetView>
  </sheetViews>
  <sheetFormatPr defaultColWidth="9" defaultRowHeight="13.5" outlineLevelCol="6"/>
  <cols>
    <col min="1" max="1" width="5.5" style="1" customWidth="1"/>
    <col min="2" max="2" width="6.125" customWidth="1"/>
    <col min="3" max="3" width="7.11666666666667" customWidth="1"/>
    <col min="4" max="4" width="12.8833333333333" customWidth="1"/>
    <col min="5" max="5" width="17.75" customWidth="1"/>
    <col min="6" max="6" width="55" customWidth="1"/>
    <col min="7" max="7" width="7.69166666666667" customWidth="1"/>
  </cols>
  <sheetData>
    <row r="1" ht="29" customHeight="1" spans="1:7">
      <c r="A1" s="2" t="s">
        <v>241</v>
      </c>
      <c r="B1" s="2"/>
      <c r="C1" s="2"/>
      <c r="D1" s="2"/>
      <c r="E1" s="2"/>
      <c r="F1" s="2"/>
      <c r="G1" s="2"/>
    </row>
    <row r="2" customFormat="1" ht="22" customHeight="1" spans="1:7">
      <c r="A2" s="3" t="s">
        <v>1</v>
      </c>
      <c r="B2" s="4" t="s">
        <v>242</v>
      </c>
      <c r="C2" s="4" t="s">
        <v>243</v>
      </c>
      <c r="D2" s="4"/>
      <c r="E2" s="4" t="s">
        <v>244</v>
      </c>
      <c r="F2" s="4" t="s">
        <v>122</v>
      </c>
      <c r="G2" s="4" t="s">
        <v>7</v>
      </c>
    </row>
    <row r="3" customFormat="1" ht="25" customHeight="1" spans="1:7">
      <c r="A3" s="5">
        <v>1</v>
      </c>
      <c r="B3" s="6" t="s">
        <v>245</v>
      </c>
      <c r="C3" s="5" t="s">
        <v>87</v>
      </c>
      <c r="D3" s="5"/>
      <c r="E3" s="5" t="s">
        <v>246</v>
      </c>
      <c r="F3" s="7" t="s">
        <v>247</v>
      </c>
      <c r="G3" s="8"/>
    </row>
    <row r="4" customFormat="1" ht="41" customHeight="1" spans="1:7">
      <c r="A4" s="5">
        <v>2</v>
      </c>
      <c r="B4" s="6"/>
      <c r="C4" s="5" t="s">
        <v>98</v>
      </c>
      <c r="D4" s="5"/>
      <c r="E4" s="5" t="s">
        <v>248</v>
      </c>
      <c r="F4" s="7" t="s">
        <v>249</v>
      </c>
      <c r="G4" s="8"/>
    </row>
    <row r="5" customFormat="1" ht="46" customHeight="1" spans="1:7">
      <c r="A5" s="5">
        <v>3</v>
      </c>
      <c r="B5" s="6"/>
      <c r="C5" s="5" t="s">
        <v>250</v>
      </c>
      <c r="D5" s="5"/>
      <c r="E5" s="5" t="s">
        <v>251</v>
      </c>
      <c r="F5" s="7" t="s">
        <v>252</v>
      </c>
      <c r="G5" s="8"/>
    </row>
    <row r="6" customFormat="1" ht="35" customHeight="1" spans="1:7">
      <c r="A6" s="5">
        <v>4</v>
      </c>
      <c r="B6" s="6"/>
      <c r="C6" s="9" t="s">
        <v>253</v>
      </c>
      <c r="D6" s="5" t="s">
        <v>254</v>
      </c>
      <c r="E6" s="5" t="s">
        <v>255</v>
      </c>
      <c r="F6" s="7" t="s">
        <v>256</v>
      </c>
      <c r="G6" s="8"/>
    </row>
    <row r="7" customFormat="1" ht="23" customHeight="1" spans="1:7">
      <c r="A7" s="5">
        <v>5</v>
      </c>
      <c r="B7" s="6"/>
      <c r="C7" s="6"/>
      <c r="D7" s="5" t="s">
        <v>257</v>
      </c>
      <c r="E7" s="5" t="s">
        <v>258</v>
      </c>
      <c r="F7" s="7" t="s">
        <v>259</v>
      </c>
      <c r="G7" s="8"/>
    </row>
    <row r="8" customFormat="1" ht="25" customHeight="1" spans="1:7">
      <c r="A8" s="5">
        <v>6</v>
      </c>
      <c r="B8" s="6"/>
      <c r="C8" s="6"/>
      <c r="D8" s="5" t="s">
        <v>260</v>
      </c>
      <c r="E8" s="5" t="s">
        <v>261</v>
      </c>
      <c r="F8" s="7" t="s">
        <v>262</v>
      </c>
      <c r="G8" s="8"/>
    </row>
    <row r="9" customFormat="1" ht="30" customHeight="1" spans="1:7">
      <c r="A9" s="5">
        <v>7</v>
      </c>
      <c r="B9" s="6"/>
      <c r="C9" s="6"/>
      <c r="D9" s="5" t="s">
        <v>263</v>
      </c>
      <c r="E9" s="5" t="s">
        <v>264</v>
      </c>
      <c r="F9" s="7" t="s">
        <v>265</v>
      </c>
      <c r="G9" s="8"/>
    </row>
    <row r="10" customFormat="1" ht="29" customHeight="1" spans="1:7">
      <c r="A10" s="5">
        <v>8</v>
      </c>
      <c r="B10" s="6"/>
      <c r="C10" s="10"/>
      <c r="D10" s="5" t="s">
        <v>266</v>
      </c>
      <c r="E10" s="5" t="s">
        <v>267</v>
      </c>
      <c r="F10" s="7" t="s">
        <v>268</v>
      </c>
      <c r="G10" s="11"/>
    </row>
    <row r="11" customFormat="1" ht="29" customHeight="1" spans="1:7">
      <c r="A11" s="5">
        <v>9</v>
      </c>
      <c r="B11" s="6"/>
      <c r="C11" s="5" t="s">
        <v>269</v>
      </c>
      <c r="D11" s="5"/>
      <c r="E11" s="5" t="s">
        <v>270</v>
      </c>
      <c r="F11" s="7" t="s">
        <v>271</v>
      </c>
      <c r="G11" s="8"/>
    </row>
    <row r="12" customFormat="1" ht="29" customHeight="1" spans="1:7">
      <c r="A12" s="5">
        <v>10</v>
      </c>
      <c r="B12" s="6"/>
      <c r="C12" s="5" t="s">
        <v>272</v>
      </c>
      <c r="D12" s="5" t="s">
        <v>273</v>
      </c>
      <c r="E12" s="5" t="s">
        <v>274</v>
      </c>
      <c r="F12" s="7" t="s">
        <v>275</v>
      </c>
      <c r="G12" s="8"/>
    </row>
    <row r="13" customFormat="1" ht="29" customHeight="1" spans="1:7">
      <c r="A13" s="5">
        <v>11</v>
      </c>
      <c r="B13" s="6"/>
      <c r="C13" s="5"/>
      <c r="D13" s="5" t="s">
        <v>276</v>
      </c>
      <c r="E13" s="5" t="s">
        <v>277</v>
      </c>
      <c r="F13" s="7" t="s">
        <v>278</v>
      </c>
      <c r="G13" s="8"/>
    </row>
    <row r="14" customFormat="1" ht="42" customHeight="1" spans="1:7">
      <c r="A14" s="5">
        <v>12</v>
      </c>
      <c r="B14" s="6"/>
      <c r="C14" s="5"/>
      <c r="D14" s="12" t="s">
        <v>279</v>
      </c>
      <c r="E14" s="5" t="s">
        <v>280</v>
      </c>
      <c r="F14" s="7" t="s">
        <v>281</v>
      </c>
      <c r="G14" s="13"/>
    </row>
    <row r="15" customFormat="1" ht="30" customHeight="1" spans="1:7">
      <c r="A15" s="5">
        <v>13</v>
      </c>
      <c r="B15" s="10"/>
      <c r="C15" s="5"/>
      <c r="D15" s="5" t="s">
        <v>282</v>
      </c>
      <c r="E15" s="5" t="s">
        <v>283</v>
      </c>
      <c r="F15" s="7" t="s">
        <v>284</v>
      </c>
      <c r="G15" s="8"/>
    </row>
    <row r="16" customFormat="1" ht="30" customHeight="1" spans="1:7">
      <c r="A16" s="5">
        <v>14</v>
      </c>
      <c r="B16" s="5" t="s">
        <v>285</v>
      </c>
      <c r="C16" s="14" t="s">
        <v>286</v>
      </c>
      <c r="D16" s="15"/>
      <c r="E16" s="5" t="s">
        <v>287</v>
      </c>
      <c r="F16" s="7" t="s">
        <v>288</v>
      </c>
      <c r="G16" s="8"/>
    </row>
    <row r="17" customFormat="1" ht="30" customHeight="1" spans="1:7">
      <c r="A17" s="5">
        <v>15</v>
      </c>
      <c r="B17" s="5"/>
      <c r="C17" s="5" t="s">
        <v>289</v>
      </c>
      <c r="D17" s="5"/>
      <c r="E17" s="5" t="s">
        <v>290</v>
      </c>
      <c r="F17" s="7" t="s">
        <v>291</v>
      </c>
      <c r="G17" s="8"/>
    </row>
    <row r="18" customFormat="1" ht="30" customHeight="1" spans="1:7">
      <c r="A18" s="5">
        <v>16</v>
      </c>
      <c r="B18" s="5"/>
      <c r="C18" s="5" t="s">
        <v>292</v>
      </c>
      <c r="D18" s="5"/>
      <c r="E18" s="5" t="s">
        <v>290</v>
      </c>
      <c r="F18" s="7" t="s">
        <v>293</v>
      </c>
      <c r="G18" s="8"/>
    </row>
    <row r="19" customFormat="1" ht="24" customHeight="1" spans="1:7">
      <c r="A19" s="5">
        <v>17</v>
      </c>
      <c r="B19" s="5"/>
      <c r="C19" s="5" t="s">
        <v>294</v>
      </c>
      <c r="D19" s="5"/>
      <c r="E19" s="5" t="s">
        <v>295</v>
      </c>
      <c r="F19" s="7" t="s">
        <v>296</v>
      </c>
      <c r="G19" s="8"/>
    </row>
    <row r="20" customFormat="1" ht="24" customHeight="1" spans="1:7">
      <c r="A20" s="5">
        <v>18</v>
      </c>
      <c r="B20" s="5"/>
      <c r="C20" s="6" t="s">
        <v>297</v>
      </c>
      <c r="D20" s="5" t="s">
        <v>298</v>
      </c>
      <c r="E20" s="5" t="s">
        <v>299</v>
      </c>
      <c r="F20" s="7" t="s">
        <v>300</v>
      </c>
      <c r="G20" s="8"/>
    </row>
    <row r="21" customFormat="1" ht="24" customHeight="1" spans="1:7">
      <c r="A21" s="5">
        <v>19</v>
      </c>
      <c r="B21" s="5"/>
      <c r="C21" s="6"/>
      <c r="D21" s="5" t="s">
        <v>301</v>
      </c>
      <c r="E21" s="5" t="s">
        <v>302</v>
      </c>
      <c r="F21" s="7" t="s">
        <v>303</v>
      </c>
      <c r="G21" s="8"/>
    </row>
    <row r="22" customFormat="1" ht="30" customHeight="1" spans="1:7">
      <c r="A22" s="5">
        <v>20</v>
      </c>
      <c r="B22" s="5"/>
      <c r="C22" s="10"/>
      <c r="D22" s="5" t="s">
        <v>304</v>
      </c>
      <c r="E22" s="5" t="s">
        <v>305</v>
      </c>
      <c r="F22" s="7" t="s">
        <v>306</v>
      </c>
      <c r="G22" s="8"/>
    </row>
    <row r="23" customFormat="1" ht="30" customHeight="1" spans="1:7">
      <c r="A23" s="5">
        <v>21</v>
      </c>
      <c r="B23" s="5"/>
      <c r="C23" s="5" t="s">
        <v>307</v>
      </c>
      <c r="D23" s="5"/>
      <c r="E23" s="5" t="s">
        <v>308</v>
      </c>
      <c r="F23" s="7" t="s">
        <v>309</v>
      </c>
      <c r="G23" s="8"/>
    </row>
    <row r="24" customFormat="1" ht="30" customHeight="1" spans="1:7">
      <c r="A24" s="5">
        <v>22</v>
      </c>
      <c r="B24" s="5"/>
      <c r="C24" s="5" t="s">
        <v>310</v>
      </c>
      <c r="D24" s="5"/>
      <c r="E24" s="5" t="s">
        <v>311</v>
      </c>
      <c r="F24" s="7" t="s">
        <v>312</v>
      </c>
      <c r="G24" s="8"/>
    </row>
    <row r="25" customFormat="1" ht="30" customHeight="1" spans="1:7">
      <c r="A25" s="5">
        <v>23</v>
      </c>
      <c r="B25" s="5"/>
      <c r="C25" s="14" t="s">
        <v>313</v>
      </c>
      <c r="D25" s="15"/>
      <c r="E25" s="5" t="s">
        <v>314</v>
      </c>
      <c r="F25" s="7" t="s">
        <v>315</v>
      </c>
      <c r="G25" s="8"/>
    </row>
    <row r="26" customFormat="1" ht="30" customHeight="1" spans="1:7">
      <c r="A26" s="5">
        <v>24</v>
      </c>
      <c r="B26" s="5"/>
      <c r="C26" s="5" t="s">
        <v>316</v>
      </c>
      <c r="D26" s="5"/>
      <c r="E26" s="5" t="s">
        <v>317</v>
      </c>
      <c r="F26" s="7" t="s">
        <v>318</v>
      </c>
      <c r="G26" s="8"/>
    </row>
    <row r="27" customFormat="1" ht="30" customHeight="1" spans="1:7">
      <c r="A27" s="5">
        <v>25</v>
      </c>
      <c r="B27" s="5"/>
      <c r="C27" s="5" t="s">
        <v>319</v>
      </c>
      <c r="D27" s="5"/>
      <c r="E27" s="5" t="s">
        <v>320</v>
      </c>
      <c r="F27" s="7" t="s">
        <v>321</v>
      </c>
      <c r="G27" s="8"/>
    </row>
    <row r="28" customFormat="1" ht="30" customHeight="1" spans="1:7">
      <c r="A28" s="5">
        <v>26</v>
      </c>
      <c r="B28" s="5"/>
      <c r="C28" s="5" t="s">
        <v>322</v>
      </c>
      <c r="D28" s="5"/>
      <c r="E28" s="5" t="s">
        <v>323</v>
      </c>
      <c r="F28" s="7" t="s">
        <v>324</v>
      </c>
      <c r="G28" s="8"/>
    </row>
    <row r="29" customFormat="1" ht="47" customHeight="1" spans="1:7">
      <c r="A29" s="5">
        <v>27</v>
      </c>
      <c r="B29" s="5" t="s">
        <v>325</v>
      </c>
      <c r="C29" s="5" t="s">
        <v>107</v>
      </c>
      <c r="D29" s="5"/>
      <c r="E29" s="5" t="s">
        <v>326</v>
      </c>
      <c r="F29" s="7" t="s">
        <v>327</v>
      </c>
      <c r="G29" s="8"/>
    </row>
    <row r="30" customFormat="1" ht="31" customHeight="1" spans="1:7">
      <c r="A30" s="5">
        <v>28</v>
      </c>
      <c r="B30" s="9" t="s">
        <v>328</v>
      </c>
      <c r="C30" s="5" t="s">
        <v>329</v>
      </c>
      <c r="D30" s="5"/>
      <c r="E30" s="5" t="s">
        <v>330</v>
      </c>
      <c r="F30" s="7" t="s">
        <v>331</v>
      </c>
      <c r="G30" s="8"/>
    </row>
    <row r="31" customFormat="1" ht="38" customHeight="1" spans="1:7">
      <c r="A31" s="5">
        <v>29</v>
      </c>
      <c r="B31" s="6"/>
      <c r="C31" s="5" t="s">
        <v>332</v>
      </c>
      <c r="D31" s="5"/>
      <c r="E31" s="5" t="s">
        <v>333</v>
      </c>
      <c r="F31" s="7" t="s">
        <v>334</v>
      </c>
      <c r="G31" s="8"/>
    </row>
    <row r="32" customFormat="1" ht="32" customHeight="1" spans="1:7">
      <c r="A32" s="5">
        <v>30</v>
      </c>
      <c r="B32" s="6"/>
      <c r="C32" s="16" t="s">
        <v>335</v>
      </c>
      <c r="D32" s="16"/>
      <c r="E32" s="5" t="s">
        <v>336</v>
      </c>
      <c r="F32" s="7" t="s">
        <v>337</v>
      </c>
      <c r="G32" s="8"/>
    </row>
    <row r="33" customFormat="1" ht="45" customHeight="1" spans="1:7">
      <c r="A33" s="5">
        <v>31</v>
      </c>
      <c r="B33" s="6"/>
      <c r="C33" s="5" t="s">
        <v>338</v>
      </c>
      <c r="D33" s="17" t="s">
        <v>339</v>
      </c>
      <c r="E33" s="18" t="s">
        <v>340</v>
      </c>
      <c r="F33" s="19" t="s">
        <v>341</v>
      </c>
      <c r="G33" s="20"/>
    </row>
    <row r="34" customFormat="1" ht="40" customHeight="1" spans="1:7">
      <c r="A34" s="5">
        <v>32</v>
      </c>
      <c r="B34" s="6"/>
      <c r="C34" s="5"/>
      <c r="D34" s="17" t="s">
        <v>342</v>
      </c>
      <c r="E34" s="21" t="s">
        <v>343</v>
      </c>
      <c r="F34" s="22"/>
      <c r="G34" s="20"/>
    </row>
    <row r="35" customFormat="1" ht="53" customHeight="1" spans="1:7">
      <c r="A35" s="5">
        <v>33</v>
      </c>
      <c r="B35" s="10"/>
      <c r="C35" s="23" t="s">
        <v>344</v>
      </c>
      <c r="D35" s="24"/>
      <c r="E35" s="5" t="s">
        <v>345</v>
      </c>
      <c r="F35" s="7" t="s">
        <v>346</v>
      </c>
      <c r="G35" s="8"/>
    </row>
    <row r="36" ht="36" customHeight="1" spans="1:7">
      <c r="A36" s="25" t="s">
        <v>347</v>
      </c>
      <c r="B36" s="26"/>
      <c r="C36" s="26"/>
      <c r="D36" s="26"/>
      <c r="E36" s="26"/>
      <c r="F36" s="26"/>
      <c r="G36" s="26"/>
    </row>
  </sheetData>
  <mergeCells count="31">
    <mergeCell ref="A1:G1"/>
    <mergeCell ref="C2:D2"/>
    <mergeCell ref="C3:D3"/>
    <mergeCell ref="C4:D4"/>
    <mergeCell ref="C5:D5"/>
    <mergeCell ref="C11:D11"/>
    <mergeCell ref="C16:D16"/>
    <mergeCell ref="C17:D17"/>
    <mergeCell ref="C18:D18"/>
    <mergeCell ref="C19:D19"/>
    <mergeCell ref="C23:D23"/>
    <mergeCell ref="C24:D24"/>
    <mergeCell ref="C25:D25"/>
    <mergeCell ref="C26:D26"/>
    <mergeCell ref="C27:D27"/>
    <mergeCell ref="C28:D28"/>
    <mergeCell ref="C29:D29"/>
    <mergeCell ref="C30:D30"/>
    <mergeCell ref="C31:D31"/>
    <mergeCell ref="C32:D32"/>
    <mergeCell ref="C35:D35"/>
    <mergeCell ref="A36:G36"/>
    <mergeCell ref="B3:B15"/>
    <mergeCell ref="B16:B28"/>
    <mergeCell ref="B30:B35"/>
    <mergeCell ref="C6:C10"/>
    <mergeCell ref="C12:C15"/>
    <mergeCell ref="C20:C22"/>
    <mergeCell ref="C33:C34"/>
    <mergeCell ref="F33:F34"/>
    <mergeCell ref="G33:G34"/>
  </mergeCells>
  <pageMargins left="0.707638888888889" right="0.707638888888889" top="0.747916666666667" bottom="0.747916666666667" header="0.313888888888889" footer="0.313888888888889"/>
  <pageSetup paperSize="9" scale="7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表1 广东省重要湿地规划任务分解表</vt:lpstr>
      <vt:lpstr>表2 广东省红树林保护修复规划任务表</vt:lpstr>
      <vt:lpstr>表3  广东省湿地保护项目库-区域性</vt:lpstr>
      <vt:lpstr>表4  广东省湿地保护项目库-地方</vt:lpstr>
      <vt:lpstr>表5  广东省湿地保护工程经济技术指标参考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2021-01-26T01:52:00Z</dcterms:created>
  <cp:lastPrinted>2021-05-06T03:40:00Z</cp:lastPrinted>
  <dcterms:modified xsi:type="dcterms:W3CDTF">2021-09-18T05:05:41Z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6F12217D94A84D07BE7CB126A8E3A701</vt:lpwstr>
  </property>
</Properties>
</file>